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5480" windowHeight="11640"/>
  </bookViews>
  <sheets>
    <sheet name="Ազատ ոճ" sheetId="15" r:id="rId1"/>
    <sheet name="Ջրային" sheetId="19" r:id="rId2"/>
    <sheet name="Սամբո " sheetId="28" r:id="rId3"/>
    <sheet name="Սարգսյան " sheetId="31" r:id="rId4"/>
    <sheet name="հրաձգություն" sheetId="44" r:id="rId5"/>
    <sheet name="թենիս" sheetId="45" r:id="rId6"/>
    <sheet name="պարեր " sheetId="35" r:id="rId7"/>
    <sheet name="ծանրամարտ" sheetId="48" r:id="rId8"/>
    <sheet name="մարմնամարզ " sheetId="36" r:id="rId9"/>
    <sheet name="Արթուր " sheetId="40" r:id="rId10"/>
    <sheet name="Շախմատ" sheetId="42" r:id="rId11"/>
    <sheet name="Աթլիտիկա " sheetId="47" r:id="rId12"/>
    <sheet name="Բռնցքամ " sheetId="50" r:id="rId13"/>
    <sheet name="պետրոսյան " sheetId="52" r:id="rId14"/>
    <sheet name="Համալիր " sheetId="53" r:id="rId15"/>
    <sheet name="Лист1" sheetId="24" r:id="rId16"/>
  </sheets>
  <definedNames>
    <definedName name="_xlnm.Print_Area" localSheetId="0">'Ազատ ոճ'!$A$1:$G$55</definedName>
    <definedName name="_xlnm.Print_Area" localSheetId="11">'Աթլիտիկա '!$A$1:$G$54</definedName>
    <definedName name="_xlnm.Print_Area" localSheetId="9">'Արթուր '!$A$1:$I$53</definedName>
    <definedName name="_xlnm.Print_Area" localSheetId="12">'Բռնցքամ '!$A$1:$G$58</definedName>
    <definedName name="_xlnm.Print_Area" localSheetId="5">թենիս!$A$1:$G$53</definedName>
    <definedName name="_xlnm.Print_Area" localSheetId="14">'Համալիր '!$A$1:$G$54</definedName>
    <definedName name="_xlnm.Print_Area" localSheetId="4">հրաձգություն!$A$1:$G$58</definedName>
    <definedName name="_xlnm.Print_Area" localSheetId="10">Շախմատ!$A$1:$G$54</definedName>
    <definedName name="_xlnm.Print_Area" localSheetId="2">'Սամբո '!$A$1:$G$58</definedName>
    <definedName name="_xlnm.Print_Area" localSheetId="3">'Սարգսյան '!$A$1:$G$58</definedName>
  </definedNames>
  <calcPr calcId="144525"/>
</workbook>
</file>

<file path=xl/calcChain.xml><?xml version="1.0" encoding="utf-8"?>
<calcChain xmlns="http://schemas.openxmlformats.org/spreadsheetml/2006/main">
  <c r="G33" i="53" l="1"/>
  <c r="G34" i="53"/>
  <c r="G35" i="53"/>
  <c r="G36" i="53"/>
  <c r="G37" i="53"/>
  <c r="G38" i="53"/>
  <c r="G39" i="53"/>
  <c r="G40" i="53"/>
  <c r="G32" i="53"/>
  <c r="G33" i="52"/>
  <c r="G34" i="52"/>
  <c r="G35" i="52"/>
  <c r="G36" i="52"/>
  <c r="G37" i="52"/>
  <c r="G38" i="52"/>
  <c r="G39" i="52"/>
  <c r="G40" i="52"/>
  <c r="G32" i="52"/>
  <c r="G36" i="50"/>
  <c r="G37" i="50"/>
  <c r="G38" i="50"/>
  <c r="G39" i="50"/>
  <c r="G40" i="50"/>
  <c r="G41" i="50"/>
  <c r="G42" i="50"/>
  <c r="G43" i="50"/>
  <c r="G44" i="50"/>
  <c r="G45" i="50"/>
  <c r="G35" i="50"/>
  <c r="G34" i="47"/>
  <c r="G35" i="47"/>
  <c r="G36" i="47"/>
  <c r="G37" i="47"/>
  <c r="G38" i="47"/>
  <c r="G39" i="47"/>
  <c r="G40" i="47"/>
  <c r="G33" i="47"/>
  <c r="G32" i="42"/>
  <c r="G33" i="42"/>
  <c r="G34" i="42"/>
  <c r="G35" i="42"/>
  <c r="G36" i="42"/>
  <c r="G37" i="42"/>
  <c r="G38" i="42"/>
  <c r="G39" i="42"/>
  <c r="G40" i="42"/>
  <c r="G41" i="42"/>
  <c r="G31" i="42"/>
  <c r="I32" i="40"/>
  <c r="I33" i="40"/>
  <c r="I34" i="40"/>
  <c r="I35" i="40"/>
  <c r="I36" i="40"/>
  <c r="I37" i="40"/>
  <c r="I38" i="40"/>
  <c r="I39" i="40"/>
  <c r="I40" i="40"/>
  <c r="I31" i="40"/>
  <c r="G34" i="36"/>
  <c r="G35" i="36"/>
  <c r="G36" i="36"/>
  <c r="G37" i="36"/>
  <c r="G38" i="36"/>
  <c r="G39" i="36"/>
  <c r="G40" i="36"/>
  <c r="G41" i="36"/>
  <c r="G42" i="36"/>
  <c r="G33" i="36"/>
  <c r="G35" i="48"/>
  <c r="G36" i="48"/>
  <c r="G37" i="48"/>
  <c r="G38" i="48"/>
  <c r="G39" i="48"/>
  <c r="G40" i="48"/>
  <c r="G41" i="48"/>
  <c r="G42" i="48"/>
  <c r="G34" i="48"/>
  <c r="G33" i="35"/>
  <c r="G34" i="35"/>
  <c r="G35" i="35"/>
  <c r="G36" i="35"/>
  <c r="G37" i="35"/>
  <c r="G38" i="35"/>
  <c r="G39" i="35"/>
  <c r="G40" i="35"/>
  <c r="G32" i="35"/>
  <c r="G32" i="45"/>
  <c r="G33" i="45"/>
  <c r="G34" i="45"/>
  <c r="G35" i="45"/>
  <c r="G36" i="45"/>
  <c r="G37" i="45"/>
  <c r="G38" i="45"/>
  <c r="G39" i="45"/>
  <c r="G31" i="45"/>
  <c r="G36" i="44"/>
  <c r="G37" i="44"/>
  <c r="G38" i="44"/>
  <c r="G39" i="44"/>
  <c r="G40" i="44"/>
  <c r="G41" i="44"/>
  <c r="G42" i="44"/>
  <c r="G43" i="44"/>
  <c r="G44" i="44"/>
  <c r="G45" i="44"/>
  <c r="G35" i="44"/>
  <c r="G35" i="31"/>
  <c r="G36" i="31"/>
  <c r="G37" i="31"/>
  <c r="G38" i="31"/>
  <c r="G39" i="31"/>
  <c r="G40" i="31"/>
  <c r="G41" i="31"/>
  <c r="G42" i="31"/>
  <c r="G43" i="31"/>
  <c r="G34" i="31"/>
  <c r="G35" i="28"/>
  <c r="G36" i="28"/>
  <c r="G37" i="28"/>
  <c r="G38" i="28"/>
  <c r="G39" i="28"/>
  <c r="G40" i="28"/>
  <c r="G41" i="28"/>
  <c r="G34" i="28"/>
  <c r="G34" i="19"/>
  <c r="G35" i="19"/>
  <c r="G36" i="19"/>
  <c r="G37" i="19"/>
  <c r="G38" i="19"/>
  <c r="G39" i="19"/>
  <c r="G40" i="19"/>
  <c r="G41" i="19"/>
  <c r="G42" i="19"/>
  <c r="G43" i="19"/>
  <c r="G44" i="19"/>
  <c r="G45" i="19"/>
  <c r="G33" i="19"/>
  <c r="G34" i="15"/>
  <c r="G35" i="15"/>
  <c r="G36" i="15"/>
  <c r="G37" i="15"/>
  <c r="G38" i="15"/>
  <c r="G39" i="15"/>
  <c r="G40" i="15"/>
  <c r="G33" i="15"/>
  <c r="E42" i="42" l="1"/>
  <c r="F34" i="15" l="1"/>
  <c r="F35" i="15"/>
  <c r="F36" i="15"/>
  <c r="F37" i="15"/>
  <c r="F38" i="15"/>
  <c r="F39" i="15"/>
  <c r="F40" i="15"/>
  <c r="F33" i="15"/>
  <c r="F33" i="53"/>
  <c r="F34" i="53"/>
  <c r="F35" i="53"/>
  <c r="F36" i="53"/>
  <c r="F37" i="53"/>
  <c r="F38" i="53"/>
  <c r="F39" i="53"/>
  <c r="F40" i="53"/>
  <c r="F32" i="53"/>
  <c r="F33" i="52"/>
  <c r="F34" i="52"/>
  <c r="F35" i="52"/>
  <c r="F36" i="52"/>
  <c r="F37" i="52"/>
  <c r="F38" i="52"/>
  <c r="F39" i="52"/>
  <c r="F40" i="52"/>
  <c r="F32" i="52"/>
  <c r="F36" i="50"/>
  <c r="F37" i="50"/>
  <c r="F38" i="50"/>
  <c r="F39" i="50"/>
  <c r="F40" i="50"/>
  <c r="F41" i="50"/>
  <c r="F42" i="50"/>
  <c r="F43" i="50"/>
  <c r="F44" i="50"/>
  <c r="F45" i="50"/>
  <c r="F35" i="50"/>
  <c r="F34" i="47"/>
  <c r="F35" i="47"/>
  <c r="F36" i="47"/>
  <c r="F37" i="47"/>
  <c r="F38" i="47"/>
  <c r="F39" i="47"/>
  <c r="F40" i="47"/>
  <c r="F33" i="47"/>
  <c r="F32" i="42" l="1"/>
  <c r="F33" i="42"/>
  <c r="F36" i="42"/>
  <c r="F37" i="42"/>
  <c r="F38" i="42"/>
  <c r="F39" i="42"/>
  <c r="F40" i="42"/>
  <c r="F41" i="42"/>
  <c r="F31" i="42"/>
  <c r="F34" i="36"/>
  <c r="F35" i="36"/>
  <c r="F36" i="36"/>
  <c r="F37" i="36"/>
  <c r="F38" i="36"/>
  <c r="F39" i="36"/>
  <c r="F40" i="36"/>
  <c r="F41" i="36"/>
  <c r="F42" i="36"/>
  <c r="F33" i="36"/>
  <c r="F35" i="48"/>
  <c r="F36" i="48"/>
  <c r="F37" i="48"/>
  <c r="F38" i="48"/>
  <c r="F39" i="48"/>
  <c r="F40" i="48"/>
  <c r="F41" i="48"/>
  <c r="F42" i="48"/>
  <c r="F34" i="48"/>
  <c r="F36" i="44"/>
  <c r="F37" i="44"/>
  <c r="F38" i="44"/>
  <c r="F39" i="44"/>
  <c r="F40" i="44"/>
  <c r="F41" i="44"/>
  <c r="F42" i="44"/>
  <c r="F43" i="44"/>
  <c r="F44" i="44"/>
  <c r="F45" i="44"/>
  <c r="F35" i="44"/>
  <c r="F35" i="31"/>
  <c r="F36" i="31"/>
  <c r="F37" i="31"/>
  <c r="F38" i="31"/>
  <c r="F39" i="31"/>
  <c r="F40" i="31"/>
  <c r="F41" i="31"/>
  <c r="F42" i="31"/>
  <c r="F43" i="31"/>
  <c r="F34" i="31"/>
  <c r="F35" i="28" l="1"/>
  <c r="F36" i="28"/>
  <c r="F37" i="28"/>
  <c r="F38" i="28"/>
  <c r="F39" i="28"/>
  <c r="F40" i="28"/>
  <c r="F41" i="28"/>
  <c r="F34" i="28"/>
  <c r="F34" i="19"/>
  <c r="F35" i="19"/>
  <c r="F36" i="19"/>
  <c r="F37" i="19"/>
  <c r="F38" i="19"/>
  <c r="F39" i="19"/>
  <c r="F40" i="19"/>
  <c r="F41" i="19"/>
  <c r="F42" i="19"/>
  <c r="F43" i="19"/>
  <c r="F44" i="19"/>
  <c r="F45" i="19"/>
  <c r="F33" i="19"/>
  <c r="G46" i="19" l="1"/>
  <c r="E33" i="15"/>
  <c r="D41" i="52" l="1"/>
  <c r="E40" i="52"/>
  <c r="D41" i="53" l="1"/>
  <c r="D46" i="50"/>
  <c r="D41" i="47"/>
  <c r="D41" i="40"/>
  <c r="D43" i="36"/>
  <c r="D43" i="48"/>
  <c r="D40" i="45"/>
  <c r="D46" i="44"/>
  <c r="D44" i="31"/>
  <c r="D42" i="28" l="1"/>
  <c r="D46" i="19"/>
  <c r="D41" i="15"/>
  <c r="E32" i="53"/>
  <c r="E33" i="53"/>
  <c r="E34" i="53"/>
  <c r="E43" i="44"/>
  <c r="F43" i="53" l="1"/>
  <c r="D44" i="42"/>
  <c r="E33" i="42"/>
  <c r="E36" i="40"/>
  <c r="E34" i="35"/>
  <c r="H36" i="40" l="1"/>
  <c r="F34" i="35"/>
  <c r="D42" i="45"/>
  <c r="D45" i="48" l="1"/>
  <c r="G42" i="53"/>
  <c r="D43" i="53"/>
  <c r="E40" i="53"/>
  <c r="E39" i="53"/>
  <c r="E38" i="53"/>
  <c r="E37" i="53"/>
  <c r="E36" i="53"/>
  <c r="E35" i="53"/>
  <c r="G42" i="52"/>
  <c r="D43" i="52"/>
  <c r="E39" i="52"/>
  <c r="E38" i="52"/>
  <c r="E37" i="52"/>
  <c r="E36" i="52"/>
  <c r="E35" i="52"/>
  <c r="E34" i="52"/>
  <c r="E33" i="52"/>
  <c r="E32" i="52"/>
  <c r="E41" i="42"/>
  <c r="G47" i="50"/>
  <c r="D48" i="50"/>
  <c r="E45" i="50"/>
  <c r="E44" i="50"/>
  <c r="E43" i="50"/>
  <c r="E42" i="50"/>
  <c r="E41" i="50"/>
  <c r="E40" i="50"/>
  <c r="E39" i="50"/>
  <c r="E38" i="50"/>
  <c r="E37" i="50"/>
  <c r="E36" i="50"/>
  <c r="E35" i="50"/>
  <c r="G44" i="48"/>
  <c r="E42" i="48"/>
  <c r="E41" i="48"/>
  <c r="E40" i="48"/>
  <c r="E39" i="48"/>
  <c r="E38" i="48"/>
  <c r="E37" i="48"/>
  <c r="E36" i="48"/>
  <c r="E35" i="48"/>
  <c r="E34" i="48"/>
  <c r="G42" i="47"/>
  <c r="D43" i="47"/>
  <c r="E40" i="47"/>
  <c r="E39" i="47"/>
  <c r="E38" i="47"/>
  <c r="E37" i="47"/>
  <c r="E36" i="47"/>
  <c r="E35" i="47"/>
  <c r="E34" i="47"/>
  <c r="E33" i="47"/>
  <c r="G41" i="45"/>
  <c r="E39" i="45"/>
  <c r="E38" i="45"/>
  <c r="E37" i="45"/>
  <c r="E36" i="45"/>
  <c r="E35" i="45"/>
  <c r="E34" i="45"/>
  <c r="E33" i="45"/>
  <c r="E32" i="45"/>
  <c r="E31" i="45"/>
  <c r="F31" i="45" s="1"/>
  <c r="G47" i="44"/>
  <c r="D48" i="44"/>
  <c r="E45" i="44"/>
  <c r="E44" i="44"/>
  <c r="E42" i="44"/>
  <c r="E41" i="44"/>
  <c r="E40" i="44"/>
  <c r="E39" i="44"/>
  <c r="E38" i="44"/>
  <c r="E37" i="44"/>
  <c r="E36" i="44"/>
  <c r="E35" i="44"/>
  <c r="D44" i="28"/>
  <c r="G43" i="42"/>
  <c r="E40" i="42"/>
  <c r="E39" i="42"/>
  <c r="E38" i="42"/>
  <c r="E37" i="42"/>
  <c r="E36" i="42"/>
  <c r="E35" i="42"/>
  <c r="E34" i="42"/>
  <c r="E32" i="42"/>
  <c r="E31" i="42"/>
  <c r="I42" i="40"/>
  <c r="D43" i="40"/>
  <c r="E40" i="40"/>
  <c r="E39" i="40"/>
  <c r="E38" i="40"/>
  <c r="E37" i="40"/>
  <c r="E35" i="40"/>
  <c r="E34" i="40"/>
  <c r="E33" i="40"/>
  <c r="E32" i="40"/>
  <c r="E31" i="40"/>
  <c r="G44" i="36"/>
  <c r="D45" i="36"/>
  <c r="E42" i="36"/>
  <c r="E41" i="36"/>
  <c r="E40" i="36"/>
  <c r="E39" i="36"/>
  <c r="E38" i="36"/>
  <c r="E37" i="36"/>
  <c r="E36" i="36"/>
  <c r="E35" i="36"/>
  <c r="E34" i="36"/>
  <c r="E33" i="36"/>
  <c r="D41" i="35"/>
  <c r="E40" i="35"/>
  <c r="E39" i="35"/>
  <c r="E38" i="35"/>
  <c r="E37" i="35"/>
  <c r="E36" i="35"/>
  <c r="E35" i="35"/>
  <c r="E33" i="35"/>
  <c r="E32" i="35"/>
  <c r="G45" i="31"/>
  <c r="D46" i="31"/>
  <c r="E43" i="31"/>
  <c r="E42" i="31"/>
  <c r="E41" i="31"/>
  <c r="E40" i="31"/>
  <c r="E39" i="31"/>
  <c r="E38" i="31"/>
  <c r="E37" i="31"/>
  <c r="E36" i="31"/>
  <c r="E35" i="31"/>
  <c r="E34" i="31"/>
  <c r="G43" i="28"/>
  <c r="E41" i="28"/>
  <c r="E40" i="28"/>
  <c r="E39" i="28"/>
  <c r="E38" i="28"/>
  <c r="E37" i="28"/>
  <c r="E36" i="28"/>
  <c r="E35" i="28"/>
  <c r="E34" i="28"/>
  <c r="E40" i="15"/>
  <c r="G42" i="15"/>
  <c r="F34" i="40" l="1"/>
  <c r="H34" i="40"/>
  <c r="F39" i="40"/>
  <c r="H39" i="40"/>
  <c r="F33" i="40"/>
  <c r="G33" i="40" s="1"/>
  <c r="H33" i="40"/>
  <c r="H40" i="40"/>
  <c r="F35" i="40"/>
  <c r="H35" i="40"/>
  <c r="F31" i="40"/>
  <c r="H31" i="40"/>
  <c r="F37" i="40"/>
  <c r="H37" i="40"/>
  <c r="H38" i="40"/>
  <c r="F40" i="40"/>
  <c r="G40" i="40" s="1"/>
  <c r="F32" i="40"/>
  <c r="G32" i="40" s="1"/>
  <c r="H32" i="40"/>
  <c r="F33" i="35"/>
  <c r="F37" i="35"/>
  <c r="F32" i="35"/>
  <c r="E41" i="35"/>
  <c r="F35" i="35"/>
  <c r="F39" i="35"/>
  <c r="F36" i="35"/>
  <c r="F40" i="35"/>
  <c r="F38" i="35"/>
  <c r="F37" i="45"/>
  <c r="F35" i="45"/>
  <c r="F38" i="45"/>
  <c r="F36" i="45"/>
  <c r="F32" i="45"/>
  <c r="F34" i="45"/>
  <c r="F39" i="45"/>
  <c r="F33" i="45"/>
  <c r="F34" i="42"/>
  <c r="F35" i="42"/>
  <c r="E41" i="52"/>
  <c r="E43" i="52" s="1"/>
  <c r="F43" i="52"/>
  <c r="F48" i="50"/>
  <c r="G46" i="50"/>
  <c r="F43" i="47"/>
  <c r="F45" i="36"/>
  <c r="E43" i="48"/>
  <c r="E45" i="48" s="1"/>
  <c r="F45" i="48"/>
  <c r="E40" i="45"/>
  <c r="E42" i="45" s="1"/>
  <c r="F48" i="44"/>
  <c r="F46" i="31"/>
  <c r="F44" i="28"/>
  <c r="E44" i="42"/>
  <c r="E41" i="53"/>
  <c r="E43" i="53" s="1"/>
  <c r="E46" i="50"/>
  <c r="E48" i="50" s="1"/>
  <c r="E41" i="47"/>
  <c r="E43" i="47" s="1"/>
  <c r="E41" i="40"/>
  <c r="E43" i="40" s="1"/>
  <c r="E43" i="36"/>
  <c r="E45" i="36" s="1"/>
  <c r="E46" i="44"/>
  <c r="E48" i="44" s="1"/>
  <c r="E44" i="31"/>
  <c r="E46" i="31" s="1"/>
  <c r="E42" i="28"/>
  <c r="E44" i="28" s="1"/>
  <c r="F38" i="40"/>
  <c r="G42" i="28"/>
  <c r="G44" i="28" s="1"/>
  <c r="G41" i="53"/>
  <c r="G35" i="40"/>
  <c r="G34" i="40"/>
  <c r="G31" i="40"/>
  <c r="G39" i="40"/>
  <c r="G37" i="40"/>
  <c r="F44" i="42" l="1"/>
  <c r="F41" i="40"/>
  <c r="F41" i="35"/>
  <c r="G41" i="52"/>
  <c r="G43" i="52" s="1"/>
  <c r="G41" i="47"/>
  <c r="G43" i="47" s="1"/>
  <c r="G42" i="42"/>
  <c r="G44" i="42" s="1"/>
  <c r="H43" i="40"/>
  <c r="G43" i="36"/>
  <c r="G45" i="36" s="1"/>
  <c r="G43" i="48"/>
  <c r="G45" i="48" s="1"/>
  <c r="G41" i="35"/>
  <c r="F42" i="45"/>
  <c r="G40" i="45"/>
  <c r="G42" i="45" s="1"/>
  <c r="G46" i="44"/>
  <c r="G48" i="44" s="1"/>
  <c r="G44" i="31"/>
  <c r="G46" i="31" s="1"/>
  <c r="G43" i="53"/>
  <c r="G48" i="50"/>
  <c r="F43" i="40"/>
  <c r="G38" i="40"/>
  <c r="G41" i="40" s="1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4" i="15"/>
  <c r="E35" i="15"/>
  <c r="E36" i="15"/>
  <c r="E37" i="15"/>
  <c r="E38" i="15"/>
  <c r="E39" i="15"/>
  <c r="D43" i="15"/>
  <c r="I41" i="40" l="1"/>
  <c r="I43" i="40" s="1"/>
  <c r="F46" i="19"/>
  <c r="G43" i="40"/>
  <c r="E46" i="19"/>
  <c r="E41" i="15"/>
  <c r="E43" i="15" s="1"/>
  <c r="F41" i="15" l="1"/>
  <c r="F43" i="15"/>
  <c r="G41" i="15"/>
  <c r="G43" i="15" s="1"/>
</calcChain>
</file>

<file path=xl/sharedStrings.xml><?xml version="1.0" encoding="utf-8"?>
<sst xmlns="http://schemas.openxmlformats.org/spreadsheetml/2006/main" count="459" uniqueCount="96">
  <si>
    <t>Մեթոդիստ</t>
  </si>
  <si>
    <t>Բուժքույր</t>
  </si>
  <si>
    <t>Հ Ա Ս Տ Ի Ք Ա Ց ՈՒ Ց Ա Կ</t>
  </si>
  <si>
    <t>Հ/Հ</t>
  </si>
  <si>
    <t>Հաստիքի անվանում</t>
  </si>
  <si>
    <t>Տարեկան աշխատավարձ</t>
  </si>
  <si>
    <t>Տնօրեն</t>
  </si>
  <si>
    <t>Ուսմասվար</t>
  </si>
  <si>
    <t>Մարզիչ</t>
  </si>
  <si>
    <t>Հավաքարար</t>
  </si>
  <si>
    <t>Ընդամենը աշխատավարձ</t>
  </si>
  <si>
    <t>Հավելավճար</t>
  </si>
  <si>
    <t>ԸՆԴԱՄԵՆԸ</t>
  </si>
  <si>
    <t>Բանվոր</t>
  </si>
  <si>
    <t>Հնոցապահ</t>
  </si>
  <si>
    <t>Փոխտնօրեն</t>
  </si>
  <si>
    <t>Բուժ.քույր</t>
  </si>
  <si>
    <t>Գրադարանավար</t>
  </si>
  <si>
    <t>Աշխատողների թվաքանակ  19</t>
  </si>
  <si>
    <t>Զենքի վարպետ</t>
  </si>
  <si>
    <t>Զենքի պահեստապետ</t>
  </si>
  <si>
    <t>Հանդերձապահ</t>
  </si>
  <si>
    <t>Աշխատողների թվաքանակ  26</t>
  </si>
  <si>
    <t>Տնտեսվար</t>
  </si>
  <si>
    <t>Հայաստանի Հանրապետության Շիրակի մարզի Գյումրի համայնքի</t>
  </si>
  <si>
    <t>Արամ Սարգսյանի անվան խաղերի մանկապատանեկան  մարզադպրոց ՀՈԱԿ</t>
  </si>
  <si>
    <t>Ազատ ոճի ըմբշամարտի մանկապատանեկան մարզադպրոց ՀՈԱԿ</t>
  </si>
  <si>
    <t>Սամբո-ձյուդոյի մանկապատանեկան մարզադպրոց ՀՈԱԿ</t>
  </si>
  <si>
    <t>Հրաձգության մանկապատանեկան մարզադպրոց ՀՈԱԿ</t>
  </si>
  <si>
    <t>Յու.Վարդանյանի անվան ծանրամարտի մանկապատանեկան մարզադպրոց ՀՈԱԿ</t>
  </si>
  <si>
    <t>Ա.Ալեքսանյանի անվան հունա-հռոմեական ըմբշամարտի մանկապատանեկան մարզադպրոց ՀՈԱԿ</t>
  </si>
  <si>
    <t>Շախմատի մանկապատանեկան մարզադպրոց ՀՈԱԿ</t>
  </si>
  <si>
    <t>Աթլետիկայի մանկապատանեկան մարզադպրոց ՀՈԱԿ</t>
  </si>
  <si>
    <t>Բռնցքամարտի մանկապատանեկան մարզադպրոց ՀՈԱԿ</t>
  </si>
  <si>
    <t>Համալիր մանկապատանեկան մարզադպրոց ՀՈԱԿ</t>
  </si>
  <si>
    <t>Աշխատողների թվաքանակ  28</t>
  </si>
  <si>
    <t>Հաստիքային միավոր (դրույք)</t>
  </si>
  <si>
    <t>(ՀՀ դրամ)</t>
  </si>
  <si>
    <t>Պաշտոնային դրույքաչափ</t>
  </si>
  <si>
    <t>Ջրային մարզաձևերի մանկապատանեկան  մարզադպրոց ՀՈԱԿ</t>
  </si>
  <si>
    <t>Գործավար</t>
  </si>
  <si>
    <t>Քիմ.հականեխող</t>
  </si>
  <si>
    <t>Փականագործ</t>
  </si>
  <si>
    <t>Հնոցապան</t>
  </si>
  <si>
    <t>Ընդամենը</t>
  </si>
  <si>
    <t>Պարի և սպորտային պարի մասնագիտացված մանկապատանեկան մարզադպրոց ՀՈԱԿ</t>
  </si>
  <si>
    <t>Աշխատողների թվաքանակ  14</t>
  </si>
  <si>
    <t>Գեղ.ղեկավար</t>
  </si>
  <si>
    <t>Մարմնամարզական մարզաձևերի մանկապատանեկան մարզադպրոց ՀՈԱԿ</t>
  </si>
  <si>
    <t>Աշխատողների թվաքանակ  30</t>
  </si>
  <si>
    <t>Դաշնակահար</t>
  </si>
  <si>
    <t>&lt;&lt;Տ.Պետրոսյանի անվան շախմատի մանկապատանեկան  մարզադպրոց ՀՈԱԿ&gt;&gt;</t>
  </si>
  <si>
    <t>Աշխատողների թվաքանակ  20</t>
  </si>
  <si>
    <t>Գլխավոր մասնագետգ</t>
  </si>
  <si>
    <t>Տնտեզվար</t>
  </si>
  <si>
    <t>Աշխատողների թվաքանակ  25</t>
  </si>
  <si>
    <t>Աշխատողների թվաքանակ  22</t>
  </si>
  <si>
    <t>Աշխատողների թվաքանակ  24</t>
  </si>
  <si>
    <t>Աշխատողների թվաքանակ  18</t>
  </si>
  <si>
    <t>գրադարանավար</t>
  </si>
  <si>
    <t>ՀԱՎԵԼՎԱԾ N 1                                                                                  Հայաստանի Հանրապետության Շիրակի մարզի Գյումրի համայնքի ավագանու 2025 թվականի  հունիսի 20-ի                                                                                                          N         -Ա որոշման</t>
  </si>
  <si>
    <t>*Ծանոթություն</t>
  </si>
  <si>
    <t>ՀԱՎԵԼՎԱԾ N 3                                                                                 Հայաստանի Հանրապետության Շիրակի մարզի Գյումրի համայնքի ավագանու 2025 թվականի  հունիսի 20-ի                                                                                                          N         -Ա որոշման</t>
  </si>
  <si>
    <t>ՀԱՎԵԼՎԱԾ N 4                                                                                 Հայաստանի Հանրապետության Շիրակի մարզի Գյումրի համայնքի ավագանու 2025 թվականի  հունիսի 20-ի                                                                                                          N         -Ա որոշման</t>
  </si>
  <si>
    <t>ՀԱՎԵԼՎԱԾ N 5                                                                                 Հայաստանի Հանրապետության Շիրակի մարզի Գյումրի համայնքի ավագանու 2025 թվականի  հունիսի 20-ի                                                                                                          N         -Ա որոշման</t>
  </si>
  <si>
    <t>ՀԱՎԵԼՎԱԾ N 6                                                                                 Հայաստանի Հանրապետության Շիրակի մարզի Գյումրի համայնքի ավագանու 2025 թվականի  հունիսի 20-ի                                                                                                          N         -Ա որոշման</t>
  </si>
  <si>
    <t>Ալեքսան Հակոբյանի անվան թենիսի և սեղանի թենիսի մանկապատանեկան   մարզադպրոց ՀՈԱԿ</t>
  </si>
  <si>
    <t>ՀԱՎԵԼՎԱԾ N 7                                                                                 Հայաստանի Հանրապետության Շիրակի մարզի Գյումրի համայնքի ավագանու 2025 թվականի  հունիսի 20-ի                                                                                                          N         -Ա որոշման</t>
  </si>
  <si>
    <t>&lt;&lt;Ամսական աշխատավարձ&gt;&gt; սյունյակի գումարն արտացոլում է աշխատակցի՝ 2025թվականի մինչև հունիսն ընկած յուրաքանչյուր ամսվա աշխատավարձի չափը, իսկ &lt;&lt;Բարձրացում&gt;&gt; սյունյակի գումարը՝ հունիսի 1-ից հետո հաշվարկված աշխատավարձի 30% /տոկոսի/ չափով բարձրացումը:</t>
  </si>
  <si>
    <t xml:space="preserve">* Ամսական աշխատավարձ </t>
  </si>
  <si>
    <t xml:space="preserve"> * Բարձրացում</t>
  </si>
  <si>
    <t>ՀԱՎԵԼՎԱԾ N 8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</si>
  <si>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ՀԱՎԵԼՎԱԾ N 9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</si>
  <si>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ՀԱՎԵԼՎԱԾ N 10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</si>
  <si>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ՀԱՎԵԼՎԱԾ N 11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</si>
  <si>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ՀԱՎԵԼՎԱԾ N 12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</si>
  <si>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ՀԱՎԵԼՎԱԾ N 13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</si>
  <si>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ՀԱՎԵԼՎԱԾ N 14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</si>
  <si>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ՀԱՎԵԼՎԱԾ N 15                                                                                Հայաստանի Հանրապետության Շիրակի մարզի Գյումրի                  համայնքի ավագանու 2025 թվականի  հունիսի 20-ի                                                                                                          N         -Ա որոշման</t>
  </si>
  <si>
    <t>&lt;&lt;ՀԱՎԵԼՎԱԾ N 1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</si>
  <si>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2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</si>
  <si>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3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</si>
  <si>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4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</si>
  <si>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5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</si>
  <si>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6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</si>
  <si>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7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</si>
  <si>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8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</si>
  <si>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9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</si>
  <si>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11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</si>
  <si>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10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</si>
  <si>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12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</si>
  <si>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13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</si>
  <si>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14 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</si>
  <si>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&lt;&lt;ՀԱՎԵԼՎԱԾ N 15  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</t>
  </si>
  <si>
    <t>ՀԱՎԵԼՎԱԾ N 2                                                                                            Հայաստանի Հանրապետության Շիրակի մարզի Գյումրի համայնքի ավագանու 2025 թվականի  հունիսի 20-ի                                                                                                          N         -Ա որոշման</t>
  </si>
  <si>
    <t>&lt;&lt;Ամսական աշխատավարձ&gt;&gt; սյունյակի գումարն արտացոլում է աշխատակցի՝ 2025թվականի մինչև հունիսն ընկած յուրաքանչյուր ամսվա աշխատավարձի չափը, իսկ &lt;&lt;Բարձրացում&gt;&gt; սյունյակի գումարը՝ հուլիսի 1-ից հետո հաշվարկված աշխատավարձի 30% /տոկոսի/ չափով բարձրացումը: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</si>
</sst>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2"/>
      <name val="Times Armenian"/>
      <family val="1"/>
    </font>
    <font>
      <b/>
      <sz val="12"/>
      <name val="Arial Armenian"/>
      <family val="2"/>
    </font>
    <font>
      <sz val="12"/>
      <name val="Arial Armenian"/>
      <family val="2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u/>
      <sz val="12"/>
      <name val="GHEA Grapalat"/>
      <family val="3"/>
    </font>
    <font>
      <b/>
      <sz val="10"/>
      <name val="GHEA Grapalat"/>
      <family val="3"/>
    </font>
    <font>
      <b/>
      <vertAlign val="superscript"/>
      <sz val="12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indent="2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center" vertical="top" wrapText="1"/>
    </xf>
    <xf numFmtId="3" fontId="8" fillId="0" borderId="4" xfId="0" applyNumberFormat="1" applyFont="1" applyBorder="1" applyAlignment="1">
      <alignment horizontal="center" vertical="top" wrapText="1"/>
    </xf>
    <xf numFmtId="3" fontId="15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center" vertical="top" wrapText="1"/>
    </xf>
    <xf numFmtId="3" fontId="7" fillId="0" borderId="5" xfId="0" applyNumberFormat="1" applyFont="1" applyBorder="1" applyAlignment="1">
      <alignment horizontal="center" vertical="top" wrapText="1"/>
    </xf>
    <xf numFmtId="0" fontId="9" fillId="0" borderId="6" xfId="0" applyFont="1" applyBorder="1"/>
    <xf numFmtId="3" fontId="7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wrapText="1"/>
    </xf>
    <xf numFmtId="0" fontId="9" fillId="0" borderId="0" xfId="0" applyFont="1" applyBorder="1"/>
    <xf numFmtId="0" fontId="14" fillId="0" borderId="0" xfId="0" applyFont="1" applyAlignment="1">
      <alignment horizontal="center"/>
    </xf>
    <xf numFmtId="0" fontId="8" fillId="0" borderId="11" xfId="0" applyFont="1" applyBorder="1" applyAlignment="1">
      <alignment horizontal="right" vertical="top" wrapText="1"/>
    </xf>
    <xf numFmtId="0" fontId="8" fillId="0" borderId="12" xfId="0" applyFont="1" applyBorder="1" applyAlignment="1">
      <alignment horizontal="right" vertical="top" wrapText="1"/>
    </xf>
    <xf numFmtId="0" fontId="11" fillId="0" borderId="12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top" wrapText="1"/>
    </xf>
    <xf numFmtId="0" fontId="11" fillId="0" borderId="0" xfId="0" applyFont="1" applyBorder="1"/>
    <xf numFmtId="0" fontId="12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0" fontId="9" fillId="0" borderId="0" xfId="0" applyFont="1" applyAlignment="1"/>
    <xf numFmtId="0" fontId="8" fillId="0" borderId="5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2" fillId="0" borderId="0" xfId="0" applyFont="1" applyAlignment="1"/>
    <xf numFmtId="3" fontId="7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8" fillId="0" borderId="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9" fillId="0" borderId="9" xfId="0" applyFont="1" applyBorder="1"/>
    <xf numFmtId="0" fontId="9" fillId="0" borderId="14" xfId="0" applyFont="1" applyBorder="1"/>
    <xf numFmtId="0" fontId="7" fillId="0" borderId="6" xfId="0" applyFont="1" applyBorder="1"/>
    <xf numFmtId="0" fontId="7" fillId="0" borderId="9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right" vertical="top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top" wrapText="1"/>
    </xf>
    <xf numFmtId="0" fontId="9" fillId="0" borderId="15" xfId="0" applyFont="1" applyBorder="1"/>
    <xf numFmtId="0" fontId="9" fillId="0" borderId="16" xfId="0" applyFont="1" applyBorder="1"/>
    <xf numFmtId="0" fontId="8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/>
    <xf numFmtId="3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vertical="top" wrapText="1"/>
    </xf>
    <xf numFmtId="3" fontId="7" fillId="0" borderId="16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justify" vertical="top" wrapText="1"/>
    </xf>
    <xf numFmtId="0" fontId="7" fillId="0" borderId="0" xfId="0" applyFont="1"/>
    <xf numFmtId="3" fontId="8" fillId="0" borderId="20" xfId="0" applyNumberFormat="1" applyFont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3" fontId="9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 vertical="top"/>
    </xf>
    <xf numFmtId="3" fontId="5" fillId="0" borderId="0" xfId="0" applyNumberFormat="1" applyFont="1"/>
    <xf numFmtId="0" fontId="7" fillId="0" borderId="0" xfId="0" applyFont="1" applyAlignment="1">
      <alignment wrapText="1"/>
    </xf>
    <xf numFmtId="3" fontId="16" fillId="0" borderId="2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7" fillId="0" borderId="2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3" fontId="7" fillId="0" borderId="9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49" fontId="9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9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tabSelected="1" topLeftCell="A25" workbookViewId="0">
      <selection activeCell="G33" sqref="G33:G40"/>
    </sheetView>
  </sheetViews>
  <sheetFormatPr defaultRowHeight="12.75" x14ac:dyDescent="0.2"/>
  <cols>
    <col min="1" max="1" width="6" customWidth="1"/>
    <col min="2" max="2" width="32.28515625" customWidth="1"/>
    <col min="3" max="3" width="17" customWidth="1"/>
    <col min="4" max="4" width="16.85546875" customWidth="1"/>
    <col min="5" max="5" width="18.7109375" customWidth="1"/>
    <col min="6" max="6" width="17.7109375" customWidth="1"/>
    <col min="7" max="7" width="19.140625" customWidth="1"/>
    <col min="8" max="8" width="34.28515625" customWidth="1"/>
  </cols>
  <sheetData>
    <row r="2" spans="4:7" ht="12.75" customHeight="1" x14ac:dyDescent="0.2">
      <c r="D2" s="135" t="s">
        <v>60</v>
      </c>
      <c r="E2" s="135"/>
      <c r="F2" s="135"/>
      <c r="G2" s="135"/>
    </row>
    <row r="3" spans="4:7" ht="12.75" customHeight="1" x14ac:dyDescent="0.2">
      <c r="D3" s="135"/>
      <c r="E3" s="135"/>
      <c r="F3" s="135"/>
      <c r="G3" s="135"/>
    </row>
    <row r="4" spans="4:7" ht="12.75" customHeight="1" x14ac:dyDescent="0.2">
      <c r="D4" s="135"/>
      <c r="E4" s="135"/>
      <c r="F4" s="135"/>
      <c r="G4" s="135"/>
    </row>
    <row r="5" spans="4:7" ht="12.75" customHeight="1" x14ac:dyDescent="0.2">
      <c r="D5" s="135"/>
      <c r="E5" s="135"/>
      <c r="F5" s="135"/>
      <c r="G5" s="135"/>
    </row>
    <row r="6" spans="4:7" ht="12.75" customHeight="1" x14ac:dyDescent="0.2">
      <c r="D6" s="135"/>
      <c r="E6" s="135"/>
      <c r="F6" s="135"/>
      <c r="G6" s="135"/>
    </row>
    <row r="7" spans="4:7" ht="12.75" customHeight="1" x14ac:dyDescent="0.3">
      <c r="D7" s="99"/>
      <c r="E7" s="99"/>
      <c r="F7" s="99"/>
      <c r="G7" s="99"/>
    </row>
    <row r="8" spans="4:7" ht="12.75" customHeight="1" x14ac:dyDescent="0.3">
      <c r="D8" s="99"/>
      <c r="E8" s="99"/>
      <c r="F8" s="99"/>
      <c r="G8" s="99"/>
    </row>
    <row r="9" spans="4:7" ht="12.75" customHeight="1" x14ac:dyDescent="0.2">
      <c r="D9" s="135" t="s">
        <v>79</v>
      </c>
      <c r="E9" s="135"/>
      <c r="F9" s="135"/>
      <c r="G9" s="135"/>
    </row>
    <row r="10" spans="4:7" ht="12.75" customHeight="1" x14ac:dyDescent="0.2">
      <c r="D10" s="135"/>
      <c r="E10" s="135"/>
      <c r="F10" s="135"/>
      <c r="G10" s="135"/>
    </row>
    <row r="11" spans="4:7" ht="12.75" customHeight="1" x14ac:dyDescent="0.2">
      <c r="D11" s="135"/>
      <c r="E11" s="135"/>
      <c r="F11" s="135"/>
      <c r="G11" s="135"/>
    </row>
    <row r="12" spans="4:7" ht="12.75" customHeight="1" x14ac:dyDescent="0.2">
      <c r="D12" s="135"/>
      <c r="E12" s="135"/>
      <c r="F12" s="135"/>
      <c r="G12" s="135"/>
    </row>
    <row r="13" spans="4:7" ht="12.75" customHeight="1" x14ac:dyDescent="0.2">
      <c r="D13" s="135"/>
      <c r="E13" s="135"/>
      <c r="F13" s="135"/>
      <c r="G13" s="135"/>
    </row>
    <row r="14" spans="4:7" ht="12.75" customHeight="1" x14ac:dyDescent="0.2">
      <c r="D14" s="135"/>
      <c r="E14" s="135"/>
      <c r="F14" s="135"/>
      <c r="G14" s="135"/>
    </row>
    <row r="15" spans="4:7" ht="12.75" customHeight="1" x14ac:dyDescent="0.2">
      <c r="D15" s="75"/>
      <c r="E15" s="75"/>
      <c r="F15" s="75"/>
      <c r="G15" s="75"/>
    </row>
    <row r="16" spans="4:7" ht="12.75" customHeight="1" x14ac:dyDescent="0.2">
      <c r="D16" s="75"/>
      <c r="E16" s="75"/>
      <c r="F16" s="75"/>
      <c r="G16" s="75"/>
    </row>
    <row r="17" spans="1:8" ht="17.25" x14ac:dyDescent="0.3">
      <c r="A17" s="9"/>
      <c r="B17" s="8"/>
      <c r="C17" s="8"/>
      <c r="D17" s="75"/>
      <c r="E17" s="75"/>
      <c r="F17" s="75"/>
      <c r="G17" s="75"/>
      <c r="H17" s="53"/>
    </row>
    <row r="18" spans="1:8" ht="17.25" x14ac:dyDescent="0.3">
      <c r="A18" s="9"/>
      <c r="B18" s="8"/>
      <c r="C18" s="8"/>
      <c r="D18" s="99"/>
      <c r="E18" s="99"/>
      <c r="F18" s="99"/>
      <c r="G18" s="99"/>
    </row>
    <row r="19" spans="1:8" ht="17.25" x14ac:dyDescent="0.3">
      <c r="A19" s="9"/>
      <c r="B19" s="8"/>
      <c r="C19" s="8"/>
      <c r="D19" s="8"/>
      <c r="E19" s="8"/>
      <c r="F19" s="8"/>
      <c r="G19" s="8"/>
    </row>
    <row r="20" spans="1:8" ht="18" customHeight="1" x14ac:dyDescent="0.3">
      <c r="A20" s="8"/>
      <c r="B20" s="126" t="s">
        <v>2</v>
      </c>
      <c r="C20" s="126"/>
      <c r="D20" s="126"/>
      <c r="E20" s="126"/>
      <c r="F20" s="101"/>
      <c r="G20" s="8"/>
    </row>
    <row r="21" spans="1:8" ht="17.25" x14ac:dyDescent="0.3">
      <c r="A21" s="10"/>
      <c r="B21" s="8"/>
      <c r="C21" s="8"/>
      <c r="D21" s="8"/>
      <c r="E21" s="8"/>
      <c r="F21" s="8"/>
      <c r="G21" s="8"/>
    </row>
    <row r="22" spans="1:8" ht="16.5" customHeight="1" x14ac:dyDescent="0.3">
      <c r="A22" s="8"/>
      <c r="B22" s="126" t="s">
        <v>24</v>
      </c>
      <c r="C22" s="126"/>
      <c r="D22" s="126"/>
      <c r="E22" s="126"/>
      <c r="F22" s="101"/>
      <c r="G22" s="47"/>
    </row>
    <row r="23" spans="1:8" ht="17.25" x14ac:dyDescent="0.3">
      <c r="A23" s="10"/>
      <c r="B23" s="8"/>
      <c r="C23" s="8"/>
      <c r="D23" s="8"/>
      <c r="E23" s="8"/>
      <c r="F23" s="8"/>
      <c r="G23" s="8"/>
    </row>
    <row r="24" spans="1:8" ht="17.25" x14ac:dyDescent="0.3">
      <c r="A24" s="10"/>
      <c r="B24" s="133" t="s">
        <v>26</v>
      </c>
      <c r="C24" s="133"/>
      <c r="D24" s="133"/>
      <c r="E24" s="133"/>
      <c r="F24" s="104"/>
      <c r="G24" s="45"/>
    </row>
    <row r="25" spans="1:8" ht="19.5" x14ac:dyDescent="0.3">
      <c r="A25" s="8"/>
      <c r="B25" s="8"/>
      <c r="C25" s="8"/>
      <c r="D25" s="39"/>
      <c r="E25" s="39"/>
      <c r="F25" s="39"/>
      <c r="G25" s="8"/>
    </row>
    <row r="26" spans="1:8" ht="17.25" x14ac:dyDescent="0.3">
      <c r="A26" s="10"/>
      <c r="B26" s="8"/>
      <c r="C26" s="8"/>
      <c r="D26" s="8"/>
      <c r="E26" s="8"/>
      <c r="F26" s="8"/>
      <c r="G26" s="8"/>
    </row>
    <row r="27" spans="1:8" ht="14.25" customHeight="1" x14ac:dyDescent="0.25">
      <c r="A27" s="11"/>
      <c r="B27" s="8"/>
      <c r="C27" s="8"/>
      <c r="D27" s="8"/>
      <c r="E27" s="8"/>
      <c r="F27" s="8"/>
      <c r="G27" s="8"/>
    </row>
    <row r="28" spans="1:8" ht="14.25" customHeight="1" x14ac:dyDescent="0.25">
      <c r="A28" s="8"/>
      <c r="B28" s="132" t="s">
        <v>55</v>
      </c>
      <c r="C28" s="132"/>
      <c r="D28" s="132"/>
      <c r="E28" s="132"/>
      <c r="F28" s="103"/>
      <c r="G28" s="8"/>
    </row>
    <row r="29" spans="1:8" ht="14.25" customHeight="1" x14ac:dyDescent="0.25">
      <c r="A29" s="12"/>
      <c r="B29" s="8"/>
      <c r="C29" s="8"/>
      <c r="D29" s="8"/>
      <c r="E29" s="8"/>
      <c r="F29" s="8"/>
      <c r="G29" s="8"/>
    </row>
    <row r="30" spans="1:8" ht="18" thickBot="1" x14ac:dyDescent="0.35">
      <c r="A30" s="10"/>
      <c r="B30" s="8"/>
      <c r="C30" s="8"/>
      <c r="D30" s="8"/>
      <c r="E30" s="8"/>
      <c r="F30" s="8"/>
      <c r="G30" s="8"/>
    </row>
    <row r="31" spans="1:8" ht="33.75" customHeight="1" x14ac:dyDescent="0.2">
      <c r="A31" s="128" t="s">
        <v>3</v>
      </c>
      <c r="B31" s="128" t="s">
        <v>4</v>
      </c>
      <c r="C31" s="57" t="s">
        <v>38</v>
      </c>
      <c r="D31" s="130" t="s">
        <v>36</v>
      </c>
      <c r="E31" s="14" t="s">
        <v>69</v>
      </c>
      <c r="F31" s="107" t="s">
        <v>70</v>
      </c>
      <c r="G31" s="13" t="s">
        <v>5</v>
      </c>
    </row>
    <row r="32" spans="1:8" ht="21.75" customHeight="1" thickBot="1" x14ac:dyDescent="0.25">
      <c r="A32" s="129"/>
      <c r="B32" s="129"/>
      <c r="C32" s="15" t="s">
        <v>37</v>
      </c>
      <c r="D32" s="131"/>
      <c r="E32" s="15" t="s">
        <v>37</v>
      </c>
      <c r="F32" s="15"/>
      <c r="G32" s="15" t="s">
        <v>37</v>
      </c>
    </row>
    <row r="33" spans="1:7" ht="16.5" x14ac:dyDescent="0.3">
      <c r="A33" s="40">
        <v>1</v>
      </c>
      <c r="B33" s="17" t="s">
        <v>6</v>
      </c>
      <c r="C33" s="19">
        <v>139150</v>
      </c>
      <c r="D33" s="18">
        <v>1</v>
      </c>
      <c r="E33" s="19">
        <f>SUM(C33*D33)</f>
        <v>139150</v>
      </c>
      <c r="F33" s="19">
        <f>SUM(E33*30%)</f>
        <v>41745</v>
      </c>
      <c r="G33" s="20">
        <f>SUM(E33*6)+(E33+F33)*6</f>
        <v>1920270</v>
      </c>
    </row>
    <row r="34" spans="1:7" s="4" customFormat="1" ht="16.5" x14ac:dyDescent="0.3">
      <c r="A34" s="41">
        <v>2</v>
      </c>
      <c r="B34" s="22" t="s">
        <v>7</v>
      </c>
      <c r="C34" s="24">
        <v>110000</v>
      </c>
      <c r="D34" s="23">
        <v>1</v>
      </c>
      <c r="E34" s="19">
        <f t="shared" ref="E34:E40" si="0">SUM(C34*D34)</f>
        <v>110000</v>
      </c>
      <c r="F34" s="19">
        <f t="shared" ref="F34:F40" si="1">SUM(E34*30%)</f>
        <v>33000</v>
      </c>
      <c r="G34" s="20">
        <f t="shared" ref="G34:G40" si="2">SUM(E34*6)+(E34+F34)*6</f>
        <v>1518000</v>
      </c>
    </row>
    <row r="35" spans="1:7" ht="16.5" x14ac:dyDescent="0.3">
      <c r="A35" s="40">
        <v>3</v>
      </c>
      <c r="B35" s="22" t="s">
        <v>0</v>
      </c>
      <c r="C35" s="24">
        <v>104500</v>
      </c>
      <c r="D35" s="23">
        <v>1</v>
      </c>
      <c r="E35" s="19">
        <f t="shared" si="0"/>
        <v>104500</v>
      </c>
      <c r="F35" s="19">
        <f t="shared" si="1"/>
        <v>31350</v>
      </c>
      <c r="G35" s="20">
        <f t="shared" si="2"/>
        <v>1442100</v>
      </c>
    </row>
    <row r="36" spans="1:7" ht="16.5" x14ac:dyDescent="0.3">
      <c r="A36" s="41">
        <v>4</v>
      </c>
      <c r="B36" s="22" t="s">
        <v>8</v>
      </c>
      <c r="C36" s="24">
        <v>106500</v>
      </c>
      <c r="D36" s="23">
        <v>22.5</v>
      </c>
      <c r="E36" s="19">
        <f t="shared" si="0"/>
        <v>2396250</v>
      </c>
      <c r="F36" s="19">
        <f t="shared" si="1"/>
        <v>718875</v>
      </c>
      <c r="G36" s="20">
        <f t="shared" si="2"/>
        <v>33068250</v>
      </c>
    </row>
    <row r="37" spans="1:7" ht="16.5" x14ac:dyDescent="0.3">
      <c r="A37" s="40">
        <v>5</v>
      </c>
      <c r="B37" s="22" t="s">
        <v>1</v>
      </c>
      <c r="C37" s="24">
        <v>104500</v>
      </c>
      <c r="D37" s="23">
        <v>1</v>
      </c>
      <c r="E37" s="19">
        <f t="shared" si="0"/>
        <v>104500</v>
      </c>
      <c r="F37" s="19">
        <f t="shared" si="1"/>
        <v>31350</v>
      </c>
      <c r="G37" s="20">
        <f t="shared" si="2"/>
        <v>1442100</v>
      </c>
    </row>
    <row r="38" spans="1:7" ht="16.5" x14ac:dyDescent="0.3">
      <c r="A38" s="41">
        <v>6</v>
      </c>
      <c r="B38" s="22" t="s">
        <v>23</v>
      </c>
      <c r="C38" s="24">
        <v>104000</v>
      </c>
      <c r="D38" s="23">
        <v>1</v>
      </c>
      <c r="E38" s="19">
        <f t="shared" si="0"/>
        <v>104000</v>
      </c>
      <c r="F38" s="19">
        <f t="shared" si="1"/>
        <v>31200</v>
      </c>
      <c r="G38" s="20">
        <f t="shared" si="2"/>
        <v>1435200</v>
      </c>
    </row>
    <row r="39" spans="1:7" ht="16.5" x14ac:dyDescent="0.3">
      <c r="A39" s="40">
        <v>7</v>
      </c>
      <c r="B39" s="22" t="s">
        <v>9</v>
      </c>
      <c r="C39" s="24">
        <v>104000</v>
      </c>
      <c r="D39" s="23">
        <v>2</v>
      </c>
      <c r="E39" s="19">
        <f t="shared" si="0"/>
        <v>208000</v>
      </c>
      <c r="F39" s="19">
        <f t="shared" si="1"/>
        <v>62400</v>
      </c>
      <c r="G39" s="20">
        <f t="shared" si="2"/>
        <v>2870400</v>
      </c>
    </row>
    <row r="40" spans="1:7" ht="16.5" x14ac:dyDescent="0.3">
      <c r="A40" s="41">
        <v>8</v>
      </c>
      <c r="B40" s="22" t="s">
        <v>40</v>
      </c>
      <c r="C40" s="24">
        <v>104000</v>
      </c>
      <c r="D40" s="23">
        <v>0.5</v>
      </c>
      <c r="E40" s="19">
        <f t="shared" si="0"/>
        <v>52000</v>
      </c>
      <c r="F40" s="19">
        <f t="shared" si="1"/>
        <v>15600</v>
      </c>
      <c r="G40" s="20">
        <f t="shared" si="2"/>
        <v>717600</v>
      </c>
    </row>
    <row r="41" spans="1:7" ht="18.75" customHeight="1" x14ac:dyDescent="0.2">
      <c r="A41" s="42"/>
      <c r="B41" s="26" t="s">
        <v>10</v>
      </c>
      <c r="C41" s="24"/>
      <c r="D41" s="27">
        <f>SUM(D33:D40)</f>
        <v>30</v>
      </c>
      <c r="E41" s="28">
        <f>SUM(E33:E40)</f>
        <v>3218400</v>
      </c>
      <c r="F41" s="28">
        <f>SUM(F33:F40)</f>
        <v>965520</v>
      </c>
      <c r="G41" s="28">
        <f>SUM(G33:G40)</f>
        <v>44413920</v>
      </c>
    </row>
    <row r="42" spans="1:7" ht="18" thickBot="1" x14ac:dyDescent="0.35">
      <c r="A42" s="59"/>
      <c r="B42" s="29" t="s">
        <v>11</v>
      </c>
      <c r="C42" s="29"/>
      <c r="D42" s="29"/>
      <c r="E42" s="30">
        <v>36000</v>
      </c>
      <c r="F42" s="105"/>
      <c r="G42" s="78">
        <f t="shared" ref="G42" si="3">SUM(E42*12)</f>
        <v>432000</v>
      </c>
    </row>
    <row r="43" spans="1:7" ht="18" thickBot="1" x14ac:dyDescent="0.35">
      <c r="A43" s="31"/>
      <c r="B43" s="32" t="s">
        <v>12</v>
      </c>
      <c r="C43" s="32"/>
      <c r="D43" s="55">
        <f>SUM(D41)</f>
        <v>30</v>
      </c>
      <c r="E43" s="56">
        <f>SUM(E41:E42)</f>
        <v>3254400</v>
      </c>
      <c r="F43" s="56">
        <f>SUM(F33:F42)</f>
        <v>1931040</v>
      </c>
      <c r="G43" s="56">
        <f>SUM(G41:G42)</f>
        <v>44845920</v>
      </c>
    </row>
    <row r="44" spans="1:7" ht="17.25" x14ac:dyDescent="0.3">
      <c r="A44" s="38"/>
      <c r="B44" s="38"/>
      <c r="C44" s="38"/>
      <c r="D44" s="49"/>
      <c r="E44" s="49"/>
      <c r="F44" s="102"/>
      <c r="G44" s="38"/>
    </row>
    <row r="45" spans="1:7" ht="17.25" x14ac:dyDescent="0.3">
      <c r="A45" s="38"/>
      <c r="B45" s="38"/>
      <c r="C45" s="38"/>
      <c r="D45" s="49"/>
      <c r="E45" s="49"/>
      <c r="F45" s="102"/>
      <c r="G45" s="38"/>
    </row>
    <row r="46" spans="1:7" ht="38.25" customHeight="1" x14ac:dyDescent="0.3">
      <c r="A46" s="36"/>
      <c r="B46" s="92" t="s">
        <v>61</v>
      </c>
      <c r="C46" s="92"/>
      <c r="D46" s="92"/>
      <c r="E46" s="92"/>
      <c r="F46" s="92"/>
      <c r="G46" s="92"/>
    </row>
    <row r="47" spans="1:7" ht="23.25" customHeight="1" x14ac:dyDescent="0.3">
      <c r="A47" s="36"/>
      <c r="B47" s="134" t="s">
        <v>68</v>
      </c>
      <c r="C47" s="134"/>
      <c r="D47" s="134"/>
      <c r="E47" s="134"/>
      <c r="F47" s="134"/>
      <c r="G47" s="134"/>
    </row>
    <row r="48" spans="1:7" ht="17.25" x14ac:dyDescent="0.3">
      <c r="A48" s="36"/>
      <c r="B48" s="134"/>
      <c r="C48" s="134"/>
      <c r="D48" s="134"/>
      <c r="E48" s="134"/>
      <c r="F48" s="134"/>
      <c r="G48" s="134"/>
    </row>
    <row r="49" spans="1:8" ht="17.25" x14ac:dyDescent="0.3">
      <c r="A49" s="36"/>
      <c r="B49" s="134"/>
      <c r="C49" s="134"/>
      <c r="D49" s="134"/>
      <c r="E49" s="134"/>
      <c r="F49" s="134"/>
      <c r="G49" s="134"/>
    </row>
    <row r="50" spans="1:8" ht="17.25" x14ac:dyDescent="0.3">
      <c r="A50" s="36"/>
      <c r="B50" s="134"/>
      <c r="C50" s="134"/>
      <c r="D50" s="134"/>
      <c r="E50" s="134"/>
      <c r="F50" s="134"/>
      <c r="G50" s="134"/>
      <c r="H50" s="2"/>
    </row>
    <row r="51" spans="1:8" ht="17.25" x14ac:dyDescent="0.3">
      <c r="A51" s="36"/>
      <c r="B51" s="134"/>
      <c r="C51" s="134"/>
      <c r="D51" s="134"/>
      <c r="E51" s="134"/>
      <c r="F51" s="134"/>
      <c r="G51" s="134"/>
      <c r="H51" s="2"/>
    </row>
    <row r="52" spans="1:8" ht="23.25" customHeight="1" x14ac:dyDescent="0.3">
      <c r="A52" s="36"/>
      <c r="B52" s="134"/>
      <c r="C52" s="134"/>
      <c r="D52" s="134"/>
      <c r="E52" s="134"/>
      <c r="F52" s="134"/>
      <c r="G52" s="134"/>
    </row>
    <row r="53" spans="1:8" ht="17.25" x14ac:dyDescent="0.3">
      <c r="A53" s="9"/>
      <c r="B53" s="36"/>
      <c r="C53" s="36"/>
      <c r="D53" s="9"/>
      <c r="E53" s="127"/>
      <c r="F53" s="127"/>
      <c r="G53" s="127"/>
    </row>
    <row r="54" spans="1:8" ht="17.25" x14ac:dyDescent="0.3">
      <c r="A54" s="9"/>
      <c r="B54" s="36"/>
      <c r="C54" s="36"/>
      <c r="D54" s="36"/>
      <c r="E54" s="38"/>
      <c r="F54" s="38"/>
      <c r="G54" s="38"/>
    </row>
    <row r="55" spans="1:8" ht="17.25" x14ac:dyDescent="0.3">
      <c r="A55" s="9"/>
      <c r="B55" s="9"/>
      <c r="C55" s="9"/>
      <c r="D55" s="9"/>
      <c r="E55" s="36"/>
      <c r="F55" s="36"/>
      <c r="G55" s="44"/>
    </row>
    <row r="56" spans="1:8" ht="17.25" x14ac:dyDescent="0.3">
      <c r="A56" s="9"/>
      <c r="B56" s="9"/>
      <c r="C56" s="9"/>
      <c r="D56" s="9"/>
      <c r="E56" s="9"/>
      <c r="F56" s="9"/>
      <c r="G56" s="9"/>
    </row>
    <row r="57" spans="1:8" ht="17.25" x14ac:dyDescent="0.3">
      <c r="A57" s="9"/>
      <c r="B57" s="9"/>
      <c r="C57" s="9"/>
      <c r="D57" s="9"/>
      <c r="E57" s="36"/>
      <c r="F57" s="36"/>
      <c r="G57" s="9"/>
    </row>
    <row r="58" spans="1:8" ht="15" x14ac:dyDescent="0.2">
      <c r="A58" s="1"/>
      <c r="B58" s="1"/>
      <c r="C58" s="1"/>
      <c r="D58" s="1"/>
      <c r="E58" s="1"/>
      <c r="F58" s="1"/>
      <c r="G58" s="1"/>
    </row>
    <row r="59" spans="1:8" ht="15" x14ac:dyDescent="0.2">
      <c r="A59" s="6"/>
      <c r="B59" s="6"/>
      <c r="C59" s="6"/>
      <c r="D59" s="6"/>
      <c r="E59" s="6"/>
      <c r="F59" s="6"/>
      <c r="G59" s="6"/>
    </row>
    <row r="60" spans="1:8" ht="15" x14ac:dyDescent="0.2">
      <c r="A60" s="6"/>
      <c r="B60" s="6"/>
      <c r="C60" s="6"/>
      <c r="D60" s="6"/>
      <c r="E60" s="6"/>
      <c r="F60" s="6"/>
      <c r="G60" s="6"/>
    </row>
  </sheetData>
  <mergeCells count="11">
    <mergeCell ref="D2:G6"/>
    <mergeCell ref="D9:G14"/>
    <mergeCell ref="B20:E20"/>
    <mergeCell ref="E53:G53"/>
    <mergeCell ref="A31:A32"/>
    <mergeCell ref="B31:B32"/>
    <mergeCell ref="D31:D32"/>
    <mergeCell ref="B28:E28"/>
    <mergeCell ref="B22:E22"/>
    <mergeCell ref="B24:E24"/>
    <mergeCell ref="B47:G52"/>
  </mergeCells>
  <printOptions horizontalCentered="1"/>
  <pageMargins left="0" right="0" top="0" bottom="0" header="0.31496062992125984" footer="0.51181102362204722"/>
  <pageSetup paperSize="9" scale="7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2" zoomScaleNormal="100" workbookViewId="0">
      <selection activeCell="I31" sqref="I31"/>
    </sheetView>
  </sheetViews>
  <sheetFormatPr defaultRowHeight="12.75" x14ac:dyDescent="0.2"/>
  <cols>
    <col min="1" max="1" width="6" customWidth="1"/>
    <col min="2" max="2" width="32.42578125" customWidth="1"/>
    <col min="3" max="3" width="16.85546875" customWidth="1"/>
    <col min="4" max="4" width="17.140625" customWidth="1"/>
    <col min="5" max="5" width="17.7109375" customWidth="1"/>
    <col min="6" max="7" width="17.7109375" hidden="1" customWidth="1"/>
    <col min="8" max="9" width="20" customWidth="1"/>
    <col min="10" max="10" width="4.28515625" customWidth="1"/>
  </cols>
  <sheetData>
    <row r="2" spans="1:10" ht="12.75" customHeight="1" x14ac:dyDescent="0.2">
      <c r="D2" s="135" t="s">
        <v>73</v>
      </c>
      <c r="E2" s="135"/>
      <c r="F2" s="135"/>
      <c r="G2" s="135"/>
      <c r="H2" s="135"/>
      <c r="I2" s="135"/>
    </row>
    <row r="3" spans="1:10" ht="12.75" customHeight="1" x14ac:dyDescent="0.2">
      <c r="D3" s="135"/>
      <c r="E3" s="135"/>
      <c r="F3" s="135"/>
      <c r="G3" s="135"/>
      <c r="H3" s="135"/>
      <c r="I3" s="135"/>
    </row>
    <row r="4" spans="1:10" ht="12.75" customHeight="1" x14ac:dyDescent="0.2">
      <c r="D4" s="135"/>
      <c r="E4" s="135"/>
      <c r="F4" s="135"/>
      <c r="G4" s="135"/>
      <c r="H4" s="135"/>
      <c r="I4" s="135"/>
    </row>
    <row r="5" spans="1:10" ht="12.75" customHeight="1" x14ac:dyDescent="0.2">
      <c r="D5" s="135"/>
      <c r="E5" s="135"/>
      <c r="F5" s="135"/>
      <c r="G5" s="135"/>
      <c r="H5" s="135"/>
      <c r="I5" s="135"/>
    </row>
    <row r="6" spans="1:10" ht="12.75" customHeight="1" x14ac:dyDescent="0.2">
      <c r="D6" s="135"/>
      <c r="E6" s="135"/>
      <c r="F6" s="135"/>
      <c r="G6" s="135"/>
      <c r="H6" s="135"/>
      <c r="I6" s="135"/>
    </row>
    <row r="7" spans="1:10" ht="12.75" customHeight="1" x14ac:dyDescent="0.2">
      <c r="D7" s="135"/>
      <c r="E7" s="135"/>
      <c r="F7" s="135"/>
      <c r="G7" s="135"/>
      <c r="H7" s="135"/>
      <c r="I7" s="135"/>
    </row>
    <row r="8" spans="1:10" ht="12.75" customHeight="1" x14ac:dyDescent="0.2">
      <c r="D8" s="135"/>
      <c r="E8" s="135"/>
      <c r="F8" s="135"/>
      <c r="G8" s="135"/>
      <c r="H8" s="135"/>
      <c r="I8" s="135"/>
    </row>
    <row r="9" spans="1:10" ht="12.75" customHeight="1" x14ac:dyDescent="0.3">
      <c r="D9" s="99"/>
      <c r="E9" s="99"/>
      <c r="F9" s="99"/>
      <c r="G9" s="99"/>
      <c r="H9" s="99"/>
      <c r="I9" s="99"/>
    </row>
    <row r="10" spans="1:10" ht="12.75" customHeight="1" x14ac:dyDescent="0.3">
      <c r="D10" s="99"/>
      <c r="E10" s="99"/>
      <c r="F10" s="99"/>
      <c r="G10" s="99"/>
      <c r="H10" s="99"/>
      <c r="I10" s="99"/>
    </row>
    <row r="11" spans="1:10" ht="12.75" customHeight="1" x14ac:dyDescent="0.2">
      <c r="D11" s="135" t="s">
        <v>89</v>
      </c>
      <c r="E11" s="135"/>
      <c r="F11" s="135"/>
      <c r="G11" s="135"/>
      <c r="H11" s="135"/>
      <c r="I11" s="135"/>
    </row>
    <row r="12" spans="1:10" ht="12.75" customHeight="1" x14ac:dyDescent="0.2">
      <c r="D12" s="135"/>
      <c r="E12" s="135"/>
      <c r="F12" s="135"/>
      <c r="G12" s="135"/>
      <c r="H12" s="135"/>
      <c r="I12" s="135"/>
    </row>
    <row r="13" spans="1:10" ht="12.75" customHeight="1" x14ac:dyDescent="0.2">
      <c r="D13" s="135"/>
      <c r="E13" s="135"/>
      <c r="F13" s="135"/>
      <c r="G13" s="135"/>
      <c r="H13" s="135"/>
      <c r="I13" s="135"/>
    </row>
    <row r="14" spans="1:10" ht="12.75" customHeight="1" x14ac:dyDescent="0.25">
      <c r="A14" s="8"/>
      <c r="B14" s="8"/>
      <c r="C14" s="8"/>
      <c r="D14" s="135"/>
      <c r="E14" s="135"/>
      <c r="F14" s="135"/>
      <c r="G14" s="135"/>
      <c r="H14" s="135"/>
      <c r="I14" s="135"/>
      <c r="J14" s="46"/>
    </row>
    <row r="15" spans="1:10" ht="23.25" customHeight="1" x14ac:dyDescent="0.3">
      <c r="A15" s="9"/>
      <c r="B15" s="8"/>
      <c r="C15" s="8"/>
      <c r="D15" s="135"/>
      <c r="E15" s="135"/>
      <c r="F15" s="135"/>
      <c r="G15" s="135"/>
      <c r="H15" s="135"/>
      <c r="I15" s="135"/>
      <c r="J15" s="46"/>
    </row>
    <row r="16" spans="1:10" ht="23.25" customHeight="1" x14ac:dyDescent="0.3">
      <c r="A16" s="9"/>
      <c r="B16" s="8"/>
      <c r="C16" s="8"/>
      <c r="D16" s="109"/>
      <c r="E16" s="109"/>
      <c r="F16" s="109"/>
      <c r="G16" s="109"/>
      <c r="H16" s="109"/>
      <c r="I16" s="109"/>
      <c r="J16" s="46"/>
    </row>
    <row r="17" spans="1:10" ht="17.25" x14ac:dyDescent="0.3">
      <c r="A17" s="9"/>
      <c r="B17" s="8"/>
      <c r="C17" s="8"/>
      <c r="D17" s="75"/>
      <c r="E17" s="75"/>
      <c r="F17" s="75"/>
      <c r="G17" s="75"/>
      <c r="H17" s="8"/>
      <c r="I17" s="8"/>
      <c r="J17" s="8"/>
    </row>
    <row r="18" spans="1:10" ht="16.5" customHeight="1" x14ac:dyDescent="0.3">
      <c r="A18" s="8"/>
      <c r="B18" s="126" t="s">
        <v>2</v>
      </c>
      <c r="C18" s="126"/>
      <c r="D18" s="126"/>
      <c r="E18" s="126"/>
      <c r="F18" s="95"/>
      <c r="G18" s="95"/>
      <c r="H18" s="110"/>
      <c r="I18" s="8"/>
      <c r="J18" s="8"/>
    </row>
    <row r="19" spans="1:10" ht="17.25" x14ac:dyDescent="0.3">
      <c r="A19" s="95"/>
      <c r="B19" s="8"/>
      <c r="C19" s="8"/>
      <c r="D19" s="8"/>
      <c r="E19" s="8"/>
      <c r="F19" s="8"/>
      <c r="G19" s="8"/>
      <c r="H19" s="8"/>
      <c r="I19" s="8"/>
      <c r="J19" s="8"/>
    </row>
    <row r="20" spans="1:10" ht="15.75" customHeight="1" x14ac:dyDescent="0.3">
      <c r="A20" s="8"/>
      <c r="B20" s="126" t="s">
        <v>24</v>
      </c>
      <c r="C20" s="126"/>
      <c r="D20" s="126"/>
      <c r="E20" s="126"/>
      <c r="F20" s="126"/>
      <c r="G20" s="126"/>
      <c r="H20" s="126"/>
      <c r="I20" s="126"/>
      <c r="J20" s="8"/>
    </row>
    <row r="21" spans="1:10" ht="17.25" x14ac:dyDescent="0.3">
      <c r="A21" s="95"/>
      <c r="B21" s="8"/>
      <c r="C21" s="8"/>
      <c r="D21" s="8"/>
      <c r="E21" s="8"/>
      <c r="F21" s="8"/>
      <c r="G21" s="8"/>
      <c r="H21" s="8"/>
      <c r="I21" s="8"/>
      <c r="J21" s="8"/>
    </row>
    <row r="22" spans="1:10" ht="36" customHeight="1" x14ac:dyDescent="0.3">
      <c r="A22" s="95"/>
      <c r="B22" s="139" t="s">
        <v>30</v>
      </c>
      <c r="C22" s="139"/>
      <c r="D22" s="139"/>
      <c r="E22" s="139"/>
      <c r="F22" s="139"/>
      <c r="G22" s="139"/>
      <c r="H22" s="139"/>
      <c r="I22" s="139"/>
      <c r="J22" s="8"/>
    </row>
    <row r="23" spans="1:10" ht="19.5" x14ac:dyDescent="0.3">
      <c r="A23" s="8"/>
      <c r="B23" s="8"/>
      <c r="C23" s="8"/>
      <c r="D23" s="39"/>
      <c r="E23" s="39"/>
      <c r="F23" s="39"/>
      <c r="G23" s="39"/>
      <c r="H23" s="39"/>
      <c r="I23" s="8"/>
      <c r="J23" s="8"/>
    </row>
    <row r="24" spans="1:10" ht="17.25" x14ac:dyDescent="0.3">
      <c r="A24" s="95"/>
      <c r="B24" s="8"/>
      <c r="C24" s="8"/>
      <c r="D24" s="8"/>
      <c r="E24" s="8"/>
      <c r="F24" s="8"/>
      <c r="G24" s="8"/>
      <c r="H24" s="8"/>
      <c r="I24" s="8"/>
      <c r="J24" s="8"/>
    </row>
    <row r="25" spans="1:10" ht="14.25" x14ac:dyDescent="0.25">
      <c r="A25" s="11"/>
      <c r="B25" s="8"/>
      <c r="C25" s="8"/>
      <c r="D25" s="8"/>
      <c r="E25" s="8"/>
      <c r="F25" s="8"/>
      <c r="G25" s="8"/>
      <c r="H25" s="8"/>
      <c r="I25" s="8"/>
      <c r="J25" s="8"/>
    </row>
    <row r="26" spans="1:10" ht="14.25" x14ac:dyDescent="0.25">
      <c r="A26" s="8"/>
      <c r="B26" s="132" t="s">
        <v>35</v>
      </c>
      <c r="C26" s="132"/>
      <c r="D26" s="132"/>
      <c r="E26" s="132"/>
      <c r="F26" s="94"/>
      <c r="G26" s="94"/>
      <c r="H26" s="113"/>
      <c r="I26" s="8"/>
      <c r="J26" s="8"/>
    </row>
    <row r="27" spans="1:10" ht="14.25" x14ac:dyDescent="0.25">
      <c r="A27" s="12"/>
      <c r="B27" s="8"/>
      <c r="C27" s="8"/>
      <c r="D27" s="8"/>
      <c r="E27" s="8"/>
      <c r="F27" s="8"/>
      <c r="G27" s="8"/>
      <c r="H27" s="8"/>
      <c r="I27" s="8"/>
      <c r="J27" s="8"/>
    </row>
    <row r="28" spans="1:10" ht="18" thickBot="1" x14ac:dyDescent="0.35">
      <c r="A28" s="95"/>
      <c r="B28" s="8"/>
      <c r="C28" s="8"/>
      <c r="D28" s="8"/>
      <c r="E28" s="8"/>
      <c r="F28" s="8"/>
      <c r="G28" s="8"/>
      <c r="H28" s="8"/>
      <c r="I28" s="8"/>
      <c r="J28" s="8"/>
    </row>
    <row r="29" spans="1:10" ht="33" customHeight="1" x14ac:dyDescent="0.25">
      <c r="A29" s="128" t="s">
        <v>3</v>
      </c>
      <c r="B29" s="128" t="s">
        <v>4</v>
      </c>
      <c r="C29" s="123" t="s">
        <v>38</v>
      </c>
      <c r="D29" s="130" t="s">
        <v>36</v>
      </c>
      <c r="E29" s="14" t="s">
        <v>69</v>
      </c>
      <c r="F29" s="123" t="s">
        <v>70</v>
      </c>
      <c r="G29" s="122" t="s">
        <v>5</v>
      </c>
      <c r="H29" s="123" t="s">
        <v>70</v>
      </c>
      <c r="I29" s="112" t="s">
        <v>5</v>
      </c>
      <c r="J29" s="8"/>
    </row>
    <row r="30" spans="1:10" ht="25.5" customHeight="1" thickBot="1" x14ac:dyDescent="0.3">
      <c r="A30" s="129"/>
      <c r="B30" s="129"/>
      <c r="C30" s="15" t="s">
        <v>37</v>
      </c>
      <c r="D30" s="131"/>
      <c r="E30" s="15" t="s">
        <v>37</v>
      </c>
      <c r="F30" s="15"/>
      <c r="G30" s="15" t="s">
        <v>37</v>
      </c>
      <c r="H30" s="15"/>
      <c r="I30" s="15" t="s">
        <v>37</v>
      </c>
      <c r="J30" s="8"/>
    </row>
    <row r="31" spans="1:10" ht="16.5" x14ac:dyDescent="0.3">
      <c r="A31" s="40">
        <v>1</v>
      </c>
      <c r="B31" s="17" t="s">
        <v>6</v>
      </c>
      <c r="C31" s="19">
        <v>139150</v>
      </c>
      <c r="D31" s="18">
        <v>1</v>
      </c>
      <c r="E31" s="19">
        <f>SUM(C31*D31)</f>
        <v>139150</v>
      </c>
      <c r="F31" s="19">
        <f>SUM(E31*10%)</f>
        <v>13915</v>
      </c>
      <c r="G31" s="19">
        <f>SUM(E31:F31)</f>
        <v>153065</v>
      </c>
      <c r="H31" s="19">
        <f>SUM(E31*30%)</f>
        <v>41745</v>
      </c>
      <c r="I31" s="20">
        <f>SUM(E31*6)+(E31+H31)*6</f>
        <v>1920270</v>
      </c>
      <c r="J31" s="8"/>
    </row>
    <row r="32" spans="1:10" ht="16.5" x14ac:dyDescent="0.3">
      <c r="A32" s="41">
        <v>2</v>
      </c>
      <c r="B32" s="22" t="s">
        <v>7</v>
      </c>
      <c r="C32" s="24">
        <v>110000</v>
      </c>
      <c r="D32" s="23">
        <v>1</v>
      </c>
      <c r="E32" s="19">
        <f t="shared" ref="E32:E40" si="0">SUM(C32*D32)</f>
        <v>110000</v>
      </c>
      <c r="F32" s="19">
        <f t="shared" ref="F32:F40" si="1">SUM(E32*10%)</f>
        <v>11000</v>
      </c>
      <c r="G32" s="19">
        <f t="shared" ref="G32:G40" si="2">SUM(E32:F32)</f>
        <v>121000</v>
      </c>
      <c r="H32" s="19">
        <f t="shared" ref="H32:H40" si="3">SUM(E32*30%)</f>
        <v>33000</v>
      </c>
      <c r="I32" s="20">
        <f t="shared" ref="I32:I40" si="4">SUM(E32*6)+(E32+H32)*6</f>
        <v>1518000</v>
      </c>
      <c r="J32" s="8"/>
    </row>
    <row r="33" spans="1:10" ht="16.5" x14ac:dyDescent="0.3">
      <c r="A33" s="40">
        <v>3</v>
      </c>
      <c r="B33" s="22" t="s">
        <v>0</v>
      </c>
      <c r="C33" s="24">
        <v>104500</v>
      </c>
      <c r="D33" s="23">
        <v>1</v>
      </c>
      <c r="E33" s="19">
        <f t="shared" si="0"/>
        <v>104500</v>
      </c>
      <c r="F33" s="19">
        <f t="shared" si="1"/>
        <v>10450</v>
      </c>
      <c r="G33" s="19">
        <f t="shared" si="2"/>
        <v>114950</v>
      </c>
      <c r="H33" s="19">
        <f t="shared" si="3"/>
        <v>31350</v>
      </c>
      <c r="I33" s="20">
        <f t="shared" si="4"/>
        <v>1442100</v>
      </c>
      <c r="J33" s="8"/>
    </row>
    <row r="34" spans="1:10" ht="16.5" x14ac:dyDescent="0.3">
      <c r="A34" s="41">
        <v>4</v>
      </c>
      <c r="B34" s="22" t="s">
        <v>8</v>
      </c>
      <c r="C34" s="24">
        <v>106500</v>
      </c>
      <c r="D34" s="23">
        <v>22</v>
      </c>
      <c r="E34" s="24">
        <f t="shared" si="0"/>
        <v>2343000</v>
      </c>
      <c r="F34" s="19">
        <f t="shared" si="1"/>
        <v>234300</v>
      </c>
      <c r="G34" s="19">
        <f t="shared" si="2"/>
        <v>2577300</v>
      </c>
      <c r="H34" s="19">
        <f t="shared" si="3"/>
        <v>702900</v>
      </c>
      <c r="I34" s="20">
        <f t="shared" si="4"/>
        <v>32333400</v>
      </c>
      <c r="J34" s="8"/>
    </row>
    <row r="35" spans="1:10" ht="16.5" x14ac:dyDescent="0.3">
      <c r="A35" s="40">
        <v>5</v>
      </c>
      <c r="B35" s="22" t="s">
        <v>1</v>
      </c>
      <c r="C35" s="24">
        <v>104500</v>
      </c>
      <c r="D35" s="23">
        <v>2</v>
      </c>
      <c r="E35" s="24">
        <f t="shared" si="0"/>
        <v>209000</v>
      </c>
      <c r="F35" s="19">
        <f t="shared" si="1"/>
        <v>20900</v>
      </c>
      <c r="G35" s="19">
        <f t="shared" si="2"/>
        <v>229900</v>
      </c>
      <c r="H35" s="19">
        <f t="shared" si="3"/>
        <v>62700</v>
      </c>
      <c r="I35" s="20">
        <f t="shared" si="4"/>
        <v>2884200</v>
      </c>
      <c r="J35" s="8"/>
    </row>
    <row r="36" spans="1:10" ht="16.5" x14ac:dyDescent="0.3">
      <c r="A36" s="41">
        <v>6</v>
      </c>
      <c r="B36" s="22" t="s">
        <v>40</v>
      </c>
      <c r="C36" s="24">
        <v>104000</v>
      </c>
      <c r="D36" s="23">
        <v>1</v>
      </c>
      <c r="E36" s="24">
        <f t="shared" si="0"/>
        <v>104000</v>
      </c>
      <c r="F36" s="19"/>
      <c r="G36" s="19"/>
      <c r="H36" s="19">
        <f t="shared" si="3"/>
        <v>31200</v>
      </c>
      <c r="I36" s="20">
        <f t="shared" si="4"/>
        <v>1435200</v>
      </c>
      <c r="J36" s="8"/>
    </row>
    <row r="37" spans="1:10" ht="16.5" x14ac:dyDescent="0.3">
      <c r="A37" s="40">
        <v>7</v>
      </c>
      <c r="B37" s="22" t="s">
        <v>54</v>
      </c>
      <c r="C37" s="24">
        <v>104000</v>
      </c>
      <c r="D37" s="23">
        <v>1</v>
      </c>
      <c r="E37" s="24">
        <f t="shared" si="0"/>
        <v>104000</v>
      </c>
      <c r="F37" s="19">
        <f t="shared" si="1"/>
        <v>10400</v>
      </c>
      <c r="G37" s="19">
        <f t="shared" si="2"/>
        <v>114400</v>
      </c>
      <c r="H37" s="19">
        <f t="shared" si="3"/>
        <v>31200</v>
      </c>
      <c r="I37" s="20">
        <f t="shared" si="4"/>
        <v>1435200</v>
      </c>
      <c r="J37" s="8"/>
    </row>
    <row r="38" spans="1:10" ht="16.5" x14ac:dyDescent="0.3">
      <c r="A38" s="41">
        <v>8</v>
      </c>
      <c r="B38" s="22" t="s">
        <v>9</v>
      </c>
      <c r="C38" s="24">
        <v>104000</v>
      </c>
      <c r="D38" s="23">
        <v>3</v>
      </c>
      <c r="E38" s="24">
        <f t="shared" si="0"/>
        <v>312000</v>
      </c>
      <c r="F38" s="19">
        <f t="shared" si="1"/>
        <v>31200</v>
      </c>
      <c r="G38" s="19">
        <f t="shared" si="2"/>
        <v>343200</v>
      </c>
      <c r="H38" s="19">
        <f t="shared" si="3"/>
        <v>93600</v>
      </c>
      <c r="I38" s="20">
        <f t="shared" si="4"/>
        <v>4305600</v>
      </c>
      <c r="J38" s="8"/>
    </row>
    <row r="39" spans="1:10" ht="16.5" x14ac:dyDescent="0.3">
      <c r="A39" s="40">
        <v>9</v>
      </c>
      <c r="B39" s="22" t="s">
        <v>13</v>
      </c>
      <c r="C39" s="24">
        <v>104000</v>
      </c>
      <c r="D39" s="23">
        <v>2</v>
      </c>
      <c r="E39" s="24">
        <f t="shared" si="0"/>
        <v>208000</v>
      </c>
      <c r="F39" s="19">
        <f t="shared" si="1"/>
        <v>20800</v>
      </c>
      <c r="G39" s="19">
        <f t="shared" si="2"/>
        <v>228800</v>
      </c>
      <c r="H39" s="19">
        <f t="shared" si="3"/>
        <v>62400</v>
      </c>
      <c r="I39" s="20">
        <f t="shared" si="4"/>
        <v>2870400</v>
      </c>
      <c r="J39" s="8"/>
    </row>
    <row r="40" spans="1:10" ht="16.5" x14ac:dyDescent="0.3">
      <c r="A40" s="41">
        <v>10</v>
      </c>
      <c r="B40" s="22" t="s">
        <v>14</v>
      </c>
      <c r="C40" s="24">
        <v>104000</v>
      </c>
      <c r="D40" s="23">
        <v>1</v>
      </c>
      <c r="E40" s="24">
        <f t="shared" si="0"/>
        <v>104000</v>
      </c>
      <c r="F40" s="19">
        <f t="shared" si="1"/>
        <v>10400</v>
      </c>
      <c r="G40" s="19">
        <f t="shared" si="2"/>
        <v>114400</v>
      </c>
      <c r="H40" s="19">
        <f t="shared" si="3"/>
        <v>31200</v>
      </c>
      <c r="I40" s="20">
        <f t="shared" si="4"/>
        <v>1435200</v>
      </c>
      <c r="J40" s="8"/>
    </row>
    <row r="41" spans="1:10" s="6" customFormat="1" ht="15.75" customHeight="1" x14ac:dyDescent="0.3">
      <c r="A41" s="42"/>
      <c r="B41" s="26" t="s">
        <v>10</v>
      </c>
      <c r="C41" s="26"/>
      <c r="D41" s="27">
        <f>SUM(D31:D40)</f>
        <v>35</v>
      </c>
      <c r="E41" s="28">
        <f>SUM(E31:E40)</f>
        <v>3737650</v>
      </c>
      <c r="F41" s="28">
        <f>SUM(F31:F40)</f>
        <v>363365</v>
      </c>
      <c r="G41" s="28">
        <f>SUM(G31:G40)</f>
        <v>3997015</v>
      </c>
      <c r="H41" s="28"/>
      <c r="I41" s="28">
        <f>SUM(I31:I40)</f>
        <v>51579570</v>
      </c>
      <c r="J41" s="9"/>
    </row>
    <row r="42" spans="1:10" s="6" customFormat="1" ht="15.75" customHeight="1" thickBot="1" x14ac:dyDescent="0.35">
      <c r="A42" s="59"/>
      <c r="B42" s="29" t="s">
        <v>11</v>
      </c>
      <c r="C42" s="29"/>
      <c r="D42" s="29"/>
      <c r="E42" s="30">
        <v>126000</v>
      </c>
      <c r="F42" s="76"/>
      <c r="G42" s="76">
        <v>150000</v>
      </c>
      <c r="H42" s="76"/>
      <c r="I42" s="78">
        <f t="shared" ref="I42" si="5">SUM(E42*12)</f>
        <v>1512000</v>
      </c>
      <c r="J42" s="9"/>
    </row>
    <row r="43" spans="1:10" s="6" customFormat="1" ht="15.75" customHeight="1" thickBot="1" x14ac:dyDescent="0.35">
      <c r="A43" s="31"/>
      <c r="B43" s="32" t="s">
        <v>12</v>
      </c>
      <c r="C43" s="58"/>
      <c r="D43" s="33">
        <f>SUM(D41)</f>
        <v>35</v>
      </c>
      <c r="E43" s="34">
        <f>SUM(E41:E42)</f>
        <v>3863650</v>
      </c>
      <c r="F43" s="77">
        <f>SUM(F41:F42)</f>
        <v>363365</v>
      </c>
      <c r="G43" s="77">
        <f t="shared" ref="G43" si="6">SUM(G41:G42)</f>
        <v>4147015</v>
      </c>
      <c r="H43" s="77">
        <f>SUM(H31:H41)</f>
        <v>1121295</v>
      </c>
      <c r="I43" s="77">
        <f>SUM(I41:I42)</f>
        <v>53091570</v>
      </c>
      <c r="J43" s="9"/>
    </row>
    <row r="44" spans="1:10" ht="17.25" x14ac:dyDescent="0.3">
      <c r="A44" s="36"/>
      <c r="B44" s="8"/>
      <c r="C44" s="8"/>
      <c r="D44" s="36"/>
      <c r="E44" s="8"/>
      <c r="F44" s="8"/>
      <c r="G44" s="8"/>
      <c r="H44" s="8"/>
      <c r="I44" s="8"/>
      <c r="J44" s="8"/>
    </row>
    <row r="45" spans="1:10" ht="17.25" x14ac:dyDescent="0.3">
      <c r="A45" s="36"/>
      <c r="B45" s="8"/>
      <c r="C45" s="8"/>
      <c r="D45" s="36"/>
      <c r="E45" s="8"/>
      <c r="F45" s="8"/>
      <c r="G45" s="8"/>
      <c r="H45" s="8"/>
      <c r="I45" s="8"/>
      <c r="J45" s="8"/>
    </row>
    <row r="46" spans="1:10" ht="26.25" customHeight="1" x14ac:dyDescent="0.3">
      <c r="A46" s="36"/>
      <c r="B46" s="92"/>
      <c r="C46" s="92"/>
      <c r="D46" s="92"/>
      <c r="E46" s="92"/>
      <c r="F46" s="92"/>
      <c r="G46" s="92"/>
      <c r="H46" s="92"/>
      <c r="I46" s="92"/>
      <c r="J46" s="8"/>
    </row>
    <row r="47" spans="1:10" ht="17.25" customHeight="1" x14ac:dyDescent="0.3">
      <c r="A47" s="36"/>
      <c r="B47" s="92" t="s">
        <v>61</v>
      </c>
      <c r="C47" s="92"/>
      <c r="D47" s="92"/>
      <c r="E47" s="92"/>
      <c r="F47" s="92"/>
      <c r="G47" s="92"/>
      <c r="H47" s="9"/>
      <c r="I47" s="9"/>
      <c r="J47" s="8"/>
    </row>
    <row r="48" spans="1:10" ht="17.25" customHeight="1" x14ac:dyDescent="0.3">
      <c r="A48" s="36"/>
      <c r="B48" s="134" t="s">
        <v>95</v>
      </c>
      <c r="C48" s="134"/>
      <c r="D48" s="134"/>
      <c r="E48" s="134"/>
      <c r="F48" s="134"/>
      <c r="G48" s="134"/>
      <c r="H48" s="134"/>
      <c r="I48" s="134"/>
      <c r="J48" s="8"/>
    </row>
    <row r="49" spans="1:10" ht="17.25" x14ac:dyDescent="0.3">
      <c r="A49" s="36"/>
      <c r="B49" s="134"/>
      <c r="C49" s="134"/>
      <c r="D49" s="134"/>
      <c r="E49" s="134"/>
      <c r="F49" s="134"/>
      <c r="G49" s="134"/>
      <c r="H49" s="134"/>
      <c r="I49" s="134"/>
      <c r="J49" s="8"/>
    </row>
    <row r="50" spans="1:10" ht="17.25" x14ac:dyDescent="0.3">
      <c r="A50" s="36"/>
      <c r="B50" s="134"/>
      <c r="C50" s="134"/>
      <c r="D50" s="134"/>
      <c r="E50" s="134"/>
      <c r="F50" s="134"/>
      <c r="G50" s="134"/>
      <c r="H50" s="134"/>
      <c r="I50" s="134"/>
      <c r="J50" s="8"/>
    </row>
    <row r="51" spans="1:10" ht="17.25" x14ac:dyDescent="0.3">
      <c r="A51" s="9"/>
      <c r="B51" s="134"/>
      <c r="C51" s="134"/>
      <c r="D51" s="134"/>
      <c r="E51" s="134"/>
      <c r="F51" s="134"/>
      <c r="G51" s="134"/>
      <c r="H51" s="134"/>
      <c r="I51" s="134"/>
      <c r="J51" s="8"/>
    </row>
    <row r="52" spans="1:10" ht="18" customHeight="1" x14ac:dyDescent="0.3">
      <c r="A52" s="9"/>
      <c r="B52" s="134"/>
      <c r="C52" s="134"/>
      <c r="D52" s="134"/>
      <c r="E52" s="134"/>
      <c r="F52" s="134"/>
      <c r="G52" s="134"/>
      <c r="H52" s="134"/>
      <c r="I52" s="134"/>
      <c r="J52" s="8"/>
    </row>
    <row r="53" spans="1:10" ht="17.25" x14ac:dyDescent="0.3">
      <c r="A53" s="9"/>
      <c r="B53" s="134"/>
      <c r="C53" s="134"/>
      <c r="D53" s="134"/>
      <c r="E53" s="134"/>
      <c r="F53" s="134"/>
      <c r="G53" s="134"/>
      <c r="H53" s="134"/>
      <c r="I53" s="134"/>
      <c r="J53" s="8"/>
    </row>
    <row r="54" spans="1:10" ht="17.25" x14ac:dyDescent="0.3">
      <c r="A54" s="9"/>
      <c r="B54" s="36"/>
      <c r="C54" s="36"/>
      <c r="D54" s="9"/>
      <c r="E54" s="9"/>
      <c r="F54" s="9"/>
      <c r="G54" s="9"/>
      <c r="H54" s="9"/>
      <c r="I54" s="36"/>
      <c r="J54" s="8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10" ht="15" x14ac:dyDescent="0.2">
      <c r="A56" s="1"/>
      <c r="B56" s="1"/>
      <c r="C56" s="1"/>
      <c r="D56" s="1"/>
      <c r="E56" s="3"/>
      <c r="F56" s="3"/>
      <c r="G56" s="3"/>
      <c r="H56" s="3"/>
      <c r="I56" s="1"/>
    </row>
    <row r="57" spans="1:10" ht="15" x14ac:dyDescent="0.2">
      <c r="A57" s="6"/>
      <c r="B57" s="6"/>
      <c r="C57" s="6"/>
      <c r="D57" s="6"/>
      <c r="E57" s="6"/>
      <c r="F57" s="6"/>
      <c r="G57" s="6"/>
      <c r="H57" s="6"/>
      <c r="I57" s="6"/>
    </row>
  </sheetData>
  <mergeCells count="10">
    <mergeCell ref="D2:I8"/>
    <mergeCell ref="D11:I15"/>
    <mergeCell ref="B48:I53"/>
    <mergeCell ref="A29:A30"/>
    <mergeCell ref="B29:B30"/>
    <mergeCell ref="D29:D30"/>
    <mergeCell ref="B18:E18"/>
    <mergeCell ref="B20:I20"/>
    <mergeCell ref="B22:I22"/>
    <mergeCell ref="B26:E26"/>
  </mergeCells>
  <printOptions horizontalCentered="1"/>
  <pageMargins left="0" right="0" top="0" bottom="0" header="0.31496062992125984" footer="0.51181102362204722"/>
  <pageSetup paperSize="9" scale="76" orientation="portrait" verticalDpi="0" r:id="rId1"/>
  <headerFooter alignWithMargins="0"/>
  <rowBreaks count="1" manualBreakCount="1">
    <brk id="53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opLeftCell="A28" workbookViewId="0">
      <selection activeCell="H52" sqref="H52"/>
    </sheetView>
  </sheetViews>
  <sheetFormatPr defaultRowHeight="12.75" x14ac:dyDescent="0.2"/>
  <cols>
    <col min="1" max="1" width="6.42578125" customWidth="1"/>
    <col min="2" max="2" width="32.85546875" customWidth="1"/>
    <col min="3" max="3" width="16.5703125" customWidth="1"/>
    <col min="4" max="4" width="18" customWidth="1"/>
    <col min="5" max="6" width="17.7109375" customWidth="1"/>
    <col min="7" max="7" width="17.42578125" customWidth="1"/>
    <col min="8" max="8" width="34.28515625" bestFit="1" customWidth="1"/>
    <col min="9" max="9" width="10.140625" bestFit="1" customWidth="1"/>
  </cols>
  <sheetData>
    <row r="2" spans="1:9" ht="12.75" customHeight="1" x14ac:dyDescent="0.2">
      <c r="D2" s="135" t="s">
        <v>74</v>
      </c>
      <c r="E2" s="135"/>
      <c r="F2" s="135"/>
      <c r="G2" s="135"/>
    </row>
    <row r="3" spans="1:9" ht="12.75" customHeight="1" x14ac:dyDescent="0.2">
      <c r="D3" s="135"/>
      <c r="E3" s="135"/>
      <c r="F3" s="135"/>
      <c r="G3" s="135"/>
    </row>
    <row r="4" spans="1:9" ht="12.75" customHeight="1" x14ac:dyDescent="0.2">
      <c r="D4" s="135"/>
      <c r="E4" s="135"/>
      <c r="F4" s="135"/>
      <c r="G4" s="135"/>
    </row>
    <row r="5" spans="1:9" ht="12.75" customHeight="1" x14ac:dyDescent="0.2">
      <c r="D5" s="135"/>
      <c r="E5" s="135"/>
      <c r="F5" s="135"/>
      <c r="G5" s="135"/>
    </row>
    <row r="6" spans="1:9" ht="12.75" customHeight="1" x14ac:dyDescent="0.2">
      <c r="D6" s="135"/>
      <c r="E6" s="135"/>
      <c r="F6" s="135"/>
      <c r="G6" s="135"/>
    </row>
    <row r="7" spans="1:9" ht="12.75" customHeight="1" x14ac:dyDescent="0.2">
      <c r="D7" s="135"/>
      <c r="E7" s="135"/>
      <c r="F7" s="135"/>
      <c r="G7" s="135"/>
    </row>
    <row r="8" spans="1:9" ht="12.75" customHeight="1" x14ac:dyDescent="0.3">
      <c r="D8" s="99"/>
      <c r="E8" s="99"/>
      <c r="F8" s="99"/>
      <c r="G8" s="99"/>
    </row>
    <row r="9" spans="1:9" ht="16.5" customHeight="1" x14ac:dyDescent="0.3">
      <c r="D9" s="99"/>
      <c r="E9" s="99"/>
      <c r="F9" s="99"/>
      <c r="G9" s="99"/>
    </row>
    <row r="10" spans="1:9" ht="16.5" customHeight="1" x14ac:dyDescent="0.2">
      <c r="D10" s="138" t="s">
        <v>88</v>
      </c>
      <c r="E10" s="138"/>
      <c r="F10" s="138"/>
      <c r="G10" s="138"/>
      <c r="H10" s="75"/>
      <c r="I10" s="75"/>
    </row>
    <row r="11" spans="1:9" ht="16.5" customHeight="1" x14ac:dyDescent="0.2">
      <c r="D11" s="138"/>
      <c r="E11" s="138"/>
      <c r="F11" s="138"/>
      <c r="G11" s="138"/>
      <c r="H11" s="75"/>
      <c r="I11" s="75"/>
    </row>
    <row r="12" spans="1:9" ht="12.75" customHeight="1" x14ac:dyDescent="0.2">
      <c r="D12" s="138"/>
      <c r="E12" s="138"/>
      <c r="F12" s="138"/>
      <c r="G12" s="138"/>
      <c r="H12" s="75"/>
      <c r="I12" s="75"/>
    </row>
    <row r="13" spans="1:9" ht="17.25" customHeight="1" x14ac:dyDescent="0.25">
      <c r="A13" s="8"/>
      <c r="B13" s="8"/>
      <c r="C13" s="8"/>
      <c r="D13" s="138"/>
      <c r="E13" s="138"/>
      <c r="F13" s="138"/>
      <c r="G13" s="138"/>
      <c r="H13" s="75"/>
      <c r="I13" s="75"/>
    </row>
    <row r="14" spans="1:9" ht="17.25" customHeight="1" x14ac:dyDescent="0.25">
      <c r="A14" s="8"/>
      <c r="B14" s="8"/>
      <c r="C14" s="8"/>
      <c r="D14" s="138"/>
      <c r="E14" s="138"/>
      <c r="F14" s="138"/>
      <c r="G14" s="138"/>
      <c r="H14" s="75"/>
      <c r="I14" s="75"/>
    </row>
    <row r="15" spans="1:9" ht="17.25" customHeight="1" x14ac:dyDescent="0.25">
      <c r="A15" s="8"/>
      <c r="B15" s="8"/>
      <c r="C15" s="8"/>
      <c r="D15" s="138"/>
      <c r="E15" s="138"/>
      <c r="F15" s="138"/>
      <c r="G15" s="138"/>
      <c r="H15" s="75"/>
      <c r="I15" s="75"/>
    </row>
    <row r="16" spans="1:9" ht="17.25" customHeight="1" x14ac:dyDescent="0.25">
      <c r="A16" s="8"/>
      <c r="B16" s="8"/>
      <c r="C16" s="8"/>
      <c r="D16" s="109"/>
      <c r="E16" s="109"/>
      <c r="F16" s="109"/>
      <c r="G16" s="109"/>
      <c r="H16" s="75"/>
      <c r="I16" s="75"/>
    </row>
    <row r="17" spans="1:9" ht="17.25" x14ac:dyDescent="0.3">
      <c r="A17" s="9"/>
      <c r="B17" s="8"/>
      <c r="C17" s="8"/>
      <c r="D17" s="75"/>
      <c r="E17" s="75"/>
      <c r="F17" s="75"/>
      <c r="G17" s="75"/>
      <c r="H17" s="75"/>
      <c r="I17" s="75"/>
    </row>
    <row r="18" spans="1:9" ht="18" customHeight="1" x14ac:dyDescent="0.25">
      <c r="A18" s="8"/>
      <c r="B18" s="8"/>
      <c r="C18" s="8"/>
      <c r="D18" s="8"/>
      <c r="E18" s="8"/>
      <c r="F18" s="8"/>
      <c r="G18" s="8"/>
    </row>
    <row r="19" spans="1:9" ht="17.25" x14ac:dyDescent="0.3">
      <c r="A19" s="95"/>
      <c r="B19" s="126" t="s">
        <v>2</v>
      </c>
      <c r="C19" s="126"/>
      <c r="D19" s="126"/>
      <c r="E19" s="126"/>
      <c r="F19" s="110"/>
      <c r="G19" s="8"/>
    </row>
    <row r="20" spans="1:9" ht="12.75" customHeight="1" x14ac:dyDescent="0.25">
      <c r="A20" s="8"/>
      <c r="B20" s="8"/>
      <c r="C20" s="8"/>
      <c r="D20" s="8"/>
      <c r="E20" s="8"/>
      <c r="F20" s="8"/>
      <c r="G20" s="8"/>
    </row>
    <row r="21" spans="1:9" ht="17.25" x14ac:dyDescent="0.3">
      <c r="A21" s="95"/>
      <c r="B21" s="126" t="s">
        <v>24</v>
      </c>
      <c r="C21" s="126"/>
      <c r="D21" s="126"/>
      <c r="E21" s="126"/>
      <c r="F21" s="110"/>
      <c r="G21" s="47"/>
    </row>
    <row r="22" spans="1:9" ht="17.25" x14ac:dyDescent="0.3">
      <c r="A22" s="95"/>
      <c r="B22" s="95"/>
      <c r="C22" s="95"/>
      <c r="D22" s="95"/>
      <c r="E22" s="95"/>
      <c r="F22" s="110"/>
      <c r="G22" s="8"/>
    </row>
    <row r="23" spans="1:9" ht="17.25" x14ac:dyDescent="0.3">
      <c r="A23" s="95"/>
      <c r="B23" s="133" t="s">
        <v>31</v>
      </c>
      <c r="C23" s="133"/>
      <c r="D23" s="133"/>
      <c r="E23" s="133"/>
      <c r="F23" s="114"/>
      <c r="G23" s="51"/>
    </row>
    <row r="24" spans="1:9" ht="17.25" x14ac:dyDescent="0.3">
      <c r="A24" s="95"/>
      <c r="B24" s="8"/>
      <c r="C24" s="8"/>
      <c r="D24" s="8"/>
      <c r="E24" s="8"/>
      <c r="F24" s="8"/>
      <c r="G24" s="8"/>
    </row>
    <row r="25" spans="1:9" ht="14.25" x14ac:dyDescent="0.25">
      <c r="A25" s="11"/>
      <c r="B25" s="8"/>
      <c r="C25" s="8"/>
      <c r="D25" s="8"/>
      <c r="E25" s="8"/>
      <c r="F25" s="8"/>
      <c r="G25" s="8"/>
    </row>
    <row r="26" spans="1:9" ht="14.25" x14ac:dyDescent="0.25">
      <c r="A26" s="8"/>
      <c r="B26" s="132" t="s">
        <v>22</v>
      </c>
      <c r="C26" s="132"/>
      <c r="D26" s="132"/>
      <c r="E26" s="132"/>
      <c r="F26" s="113"/>
      <c r="G26" s="8"/>
    </row>
    <row r="27" spans="1:9" ht="14.25" x14ac:dyDescent="0.25">
      <c r="A27" s="12"/>
      <c r="B27" s="8"/>
      <c r="C27" s="8"/>
      <c r="D27" s="8"/>
      <c r="E27" s="8"/>
      <c r="F27" s="8"/>
      <c r="G27" s="8"/>
    </row>
    <row r="28" spans="1:9" ht="18" thickBot="1" x14ac:dyDescent="0.35">
      <c r="A28" s="95"/>
      <c r="B28" s="8"/>
      <c r="C28" s="8"/>
      <c r="D28" s="8"/>
      <c r="E28" s="8"/>
      <c r="F28" s="8"/>
      <c r="G28" s="8"/>
    </row>
    <row r="29" spans="1:9" s="5" customFormat="1" ht="30" customHeight="1" x14ac:dyDescent="0.2">
      <c r="A29" s="128" t="s">
        <v>3</v>
      </c>
      <c r="B29" s="128" t="s">
        <v>4</v>
      </c>
      <c r="C29" s="123" t="s">
        <v>38</v>
      </c>
      <c r="D29" s="130" t="s">
        <v>36</v>
      </c>
      <c r="E29" s="14" t="s">
        <v>69</v>
      </c>
      <c r="F29" s="123" t="s">
        <v>70</v>
      </c>
      <c r="G29" s="122" t="s">
        <v>5</v>
      </c>
    </row>
    <row r="30" spans="1:9" s="5" customFormat="1" ht="18.75" customHeight="1" thickBot="1" x14ac:dyDescent="0.25">
      <c r="A30" s="129"/>
      <c r="B30" s="129"/>
      <c r="C30" s="15" t="s">
        <v>37</v>
      </c>
      <c r="D30" s="131"/>
      <c r="E30" s="15" t="s">
        <v>37</v>
      </c>
      <c r="F30" s="15"/>
      <c r="G30" s="15" t="s">
        <v>37</v>
      </c>
    </row>
    <row r="31" spans="1:9" s="5" customFormat="1" ht="16.5" x14ac:dyDescent="0.3">
      <c r="A31" s="40">
        <v>1</v>
      </c>
      <c r="B31" s="17" t="s">
        <v>6</v>
      </c>
      <c r="C31" s="19">
        <v>139150</v>
      </c>
      <c r="D31" s="18">
        <v>1</v>
      </c>
      <c r="E31" s="19">
        <f>SUM(D31*C31)</f>
        <v>139150</v>
      </c>
      <c r="F31" s="19">
        <f>SUM(E31*30%)</f>
        <v>41745</v>
      </c>
      <c r="G31" s="20">
        <f>SUM(E31*6)+(E31+F31)*6</f>
        <v>1920270</v>
      </c>
    </row>
    <row r="32" spans="1:9" s="5" customFormat="1" ht="16.5" x14ac:dyDescent="0.3">
      <c r="A32" s="41">
        <v>2</v>
      </c>
      <c r="B32" s="22" t="s">
        <v>15</v>
      </c>
      <c r="C32" s="24">
        <v>110000</v>
      </c>
      <c r="D32" s="23">
        <v>1</v>
      </c>
      <c r="E32" s="19">
        <f t="shared" ref="E32:E41" si="0">SUM(D32*C32)</f>
        <v>110000</v>
      </c>
      <c r="F32" s="19">
        <f t="shared" ref="F32:F41" si="1">SUM(E32*30%)</f>
        <v>33000</v>
      </c>
      <c r="G32" s="20">
        <f t="shared" ref="G32:G41" si="2">SUM(E32*6)+(E32+F32)*6</f>
        <v>1518000</v>
      </c>
    </row>
    <row r="33" spans="1:9" s="5" customFormat="1" ht="16.5" x14ac:dyDescent="0.3">
      <c r="A33" s="40">
        <v>3</v>
      </c>
      <c r="B33" s="22" t="s">
        <v>53</v>
      </c>
      <c r="C33" s="24">
        <v>104500</v>
      </c>
      <c r="D33" s="23">
        <v>1</v>
      </c>
      <c r="E33" s="19">
        <f t="shared" si="0"/>
        <v>104500</v>
      </c>
      <c r="F33" s="19">
        <f t="shared" si="1"/>
        <v>31350</v>
      </c>
      <c r="G33" s="20">
        <f t="shared" si="2"/>
        <v>1442100</v>
      </c>
    </row>
    <row r="34" spans="1:9" s="5" customFormat="1" ht="16.5" x14ac:dyDescent="0.3">
      <c r="A34" s="41">
        <v>4</v>
      </c>
      <c r="B34" s="22" t="s">
        <v>8</v>
      </c>
      <c r="C34" s="24">
        <v>191730</v>
      </c>
      <c r="D34" s="23">
        <v>1</v>
      </c>
      <c r="E34" s="19">
        <f t="shared" si="0"/>
        <v>191730</v>
      </c>
      <c r="F34" s="19">
        <f t="shared" si="1"/>
        <v>57519</v>
      </c>
      <c r="G34" s="20">
        <f t="shared" si="2"/>
        <v>2645874</v>
      </c>
    </row>
    <row r="35" spans="1:9" s="5" customFormat="1" ht="16.5" x14ac:dyDescent="0.3">
      <c r="A35" s="40">
        <v>5</v>
      </c>
      <c r="B35" s="22" t="s">
        <v>8</v>
      </c>
      <c r="C35" s="24">
        <v>106500</v>
      </c>
      <c r="D35" s="23">
        <v>18</v>
      </c>
      <c r="E35" s="19">
        <f t="shared" si="0"/>
        <v>1917000</v>
      </c>
      <c r="F35" s="19">
        <f t="shared" si="1"/>
        <v>575100</v>
      </c>
      <c r="G35" s="20">
        <f t="shared" si="2"/>
        <v>26454600</v>
      </c>
      <c r="I35" s="98"/>
    </row>
    <row r="36" spans="1:9" s="5" customFormat="1" ht="16.5" x14ac:dyDescent="0.3">
      <c r="A36" s="41">
        <v>6</v>
      </c>
      <c r="B36" s="22" t="s">
        <v>1</v>
      </c>
      <c r="C36" s="24">
        <v>104500</v>
      </c>
      <c r="D36" s="23">
        <v>1</v>
      </c>
      <c r="E36" s="19">
        <f t="shared" si="0"/>
        <v>104500</v>
      </c>
      <c r="F36" s="19">
        <f t="shared" si="1"/>
        <v>31350</v>
      </c>
      <c r="G36" s="20">
        <f t="shared" si="2"/>
        <v>1442100</v>
      </c>
    </row>
    <row r="37" spans="1:9" s="5" customFormat="1" ht="16.5" customHeight="1" x14ac:dyDescent="0.3">
      <c r="A37" s="21">
        <v>7</v>
      </c>
      <c r="B37" s="22" t="s">
        <v>17</v>
      </c>
      <c r="C37" s="24">
        <v>104500</v>
      </c>
      <c r="D37" s="23">
        <v>1</v>
      </c>
      <c r="E37" s="19">
        <f t="shared" si="0"/>
        <v>104500</v>
      </c>
      <c r="F37" s="19">
        <f t="shared" si="1"/>
        <v>31350</v>
      </c>
      <c r="G37" s="20">
        <f t="shared" si="2"/>
        <v>1442100</v>
      </c>
    </row>
    <row r="38" spans="1:9" s="5" customFormat="1" ht="16.5" x14ac:dyDescent="0.3">
      <c r="A38" s="21">
        <v>8</v>
      </c>
      <c r="B38" s="22" t="s">
        <v>13</v>
      </c>
      <c r="C38" s="24">
        <v>104000</v>
      </c>
      <c r="D38" s="23">
        <v>1.5</v>
      </c>
      <c r="E38" s="19">
        <f t="shared" si="0"/>
        <v>156000</v>
      </c>
      <c r="F38" s="19">
        <f t="shared" si="1"/>
        <v>46800</v>
      </c>
      <c r="G38" s="20">
        <f t="shared" si="2"/>
        <v>2152800</v>
      </c>
    </row>
    <row r="39" spans="1:9" s="5" customFormat="1" ht="16.5" x14ac:dyDescent="0.3">
      <c r="A39" s="21">
        <v>9</v>
      </c>
      <c r="B39" s="22" t="s">
        <v>9</v>
      </c>
      <c r="C39" s="24">
        <v>104000</v>
      </c>
      <c r="D39" s="23">
        <v>1</v>
      </c>
      <c r="E39" s="19">
        <f t="shared" si="0"/>
        <v>104000</v>
      </c>
      <c r="F39" s="19">
        <f t="shared" si="1"/>
        <v>31200</v>
      </c>
      <c r="G39" s="20">
        <f t="shared" si="2"/>
        <v>1435200</v>
      </c>
    </row>
    <row r="40" spans="1:9" s="5" customFormat="1" ht="16.5" x14ac:dyDescent="0.3">
      <c r="A40" s="21">
        <v>10</v>
      </c>
      <c r="B40" s="22" t="s">
        <v>23</v>
      </c>
      <c r="C40" s="24">
        <v>104000</v>
      </c>
      <c r="D40" s="23">
        <v>1</v>
      </c>
      <c r="E40" s="19">
        <f t="shared" si="0"/>
        <v>104000</v>
      </c>
      <c r="F40" s="19">
        <f t="shared" si="1"/>
        <v>31200</v>
      </c>
      <c r="G40" s="20">
        <f t="shared" si="2"/>
        <v>1435200</v>
      </c>
    </row>
    <row r="41" spans="1:9" s="5" customFormat="1" ht="16.5" x14ac:dyDescent="0.3">
      <c r="A41" s="21">
        <v>11</v>
      </c>
      <c r="B41" s="22" t="s">
        <v>40</v>
      </c>
      <c r="C41" s="24">
        <v>104000</v>
      </c>
      <c r="D41" s="23">
        <v>1</v>
      </c>
      <c r="E41" s="19">
        <f t="shared" si="0"/>
        <v>104000</v>
      </c>
      <c r="F41" s="19">
        <f t="shared" si="1"/>
        <v>31200</v>
      </c>
      <c r="G41" s="20">
        <f t="shared" si="2"/>
        <v>1435200</v>
      </c>
    </row>
    <row r="42" spans="1:9" s="5" customFormat="1" ht="18.75" customHeight="1" x14ac:dyDescent="0.2">
      <c r="A42" s="21"/>
      <c r="B42" s="26" t="s">
        <v>10</v>
      </c>
      <c r="C42" s="26"/>
      <c r="D42" s="23"/>
      <c r="E42" s="52">
        <f>SUM(E31:E41)</f>
        <v>3139380</v>
      </c>
      <c r="F42" s="52"/>
      <c r="G42" s="52">
        <f>SUM(G31:G41)</f>
        <v>43323444</v>
      </c>
    </row>
    <row r="43" spans="1:9" s="5" customFormat="1" ht="18" thickBot="1" x14ac:dyDescent="0.35">
      <c r="A43" s="63"/>
      <c r="B43" s="29" t="s">
        <v>11</v>
      </c>
      <c r="C43" s="29"/>
      <c r="D43" s="54"/>
      <c r="E43" s="64">
        <v>18000</v>
      </c>
      <c r="F43" s="121"/>
      <c r="G43" s="78">
        <f t="shared" ref="G43" si="3">SUM(E43*12)</f>
        <v>216000</v>
      </c>
    </row>
    <row r="44" spans="1:9" s="6" customFormat="1" ht="15.75" customHeight="1" thickBot="1" x14ac:dyDescent="0.35">
      <c r="A44" s="31"/>
      <c r="B44" s="32" t="s">
        <v>12</v>
      </c>
      <c r="C44" s="58"/>
      <c r="D44" s="33">
        <f>SUM(D31:D43)</f>
        <v>28.5</v>
      </c>
      <c r="E44" s="65">
        <f>SUM(E42:E43)</f>
        <v>3157380</v>
      </c>
      <c r="F44" s="119">
        <f>SUM(F31:F43)</f>
        <v>941814</v>
      </c>
      <c r="G44" s="66">
        <f>SUM(G42:G43)</f>
        <v>43539444</v>
      </c>
    </row>
    <row r="45" spans="1:9" ht="17.25" x14ac:dyDescent="0.3">
      <c r="A45" s="36"/>
      <c r="B45" s="8"/>
      <c r="C45" s="8"/>
      <c r="D45" s="36"/>
      <c r="E45" s="8"/>
      <c r="F45" s="8"/>
      <c r="G45" s="8"/>
    </row>
    <row r="46" spans="1:9" ht="17.25" x14ac:dyDescent="0.3">
      <c r="A46" s="36"/>
      <c r="B46" s="8"/>
      <c r="C46" s="8"/>
      <c r="D46" s="36"/>
      <c r="E46" s="8"/>
      <c r="F46" s="8"/>
      <c r="G46" s="8"/>
    </row>
    <row r="47" spans="1:9" ht="27.75" customHeight="1" x14ac:dyDescent="0.3">
      <c r="A47" s="36"/>
      <c r="B47" s="92" t="s">
        <v>61</v>
      </c>
      <c r="C47" s="92"/>
      <c r="D47" s="92"/>
      <c r="E47" s="92"/>
      <c r="F47" s="92"/>
      <c r="G47" s="92"/>
    </row>
    <row r="48" spans="1:9" ht="17.25" customHeight="1" x14ac:dyDescent="0.3">
      <c r="A48" s="36"/>
      <c r="B48" s="134" t="s">
        <v>95</v>
      </c>
      <c r="C48" s="134"/>
      <c r="D48" s="134"/>
      <c r="E48" s="134"/>
      <c r="F48" s="134"/>
      <c r="G48" s="134"/>
      <c r="H48" s="124"/>
      <c r="I48" s="124"/>
    </row>
    <row r="49" spans="1:9" ht="17.25" x14ac:dyDescent="0.3">
      <c r="A49" s="36"/>
      <c r="B49" s="134"/>
      <c r="C49" s="134"/>
      <c r="D49" s="134"/>
      <c r="E49" s="134"/>
      <c r="F49" s="134"/>
      <c r="G49" s="134"/>
      <c r="H49" s="124"/>
      <c r="I49" s="124"/>
    </row>
    <row r="50" spans="1:9" ht="17.25" x14ac:dyDescent="0.3">
      <c r="A50" s="36"/>
      <c r="B50" s="134"/>
      <c r="C50" s="134"/>
      <c r="D50" s="134"/>
      <c r="E50" s="134"/>
      <c r="F50" s="134"/>
      <c r="G50" s="134"/>
      <c r="H50" s="124"/>
      <c r="I50" s="124"/>
    </row>
    <row r="51" spans="1:9" ht="17.25" x14ac:dyDescent="0.3">
      <c r="A51" s="36"/>
      <c r="B51" s="134"/>
      <c r="C51" s="134"/>
      <c r="D51" s="134"/>
      <c r="E51" s="134"/>
      <c r="F51" s="134"/>
      <c r="G51" s="134"/>
      <c r="H51" s="124"/>
      <c r="I51" s="124"/>
    </row>
    <row r="52" spans="1:9" ht="21.75" customHeight="1" x14ac:dyDescent="0.3">
      <c r="A52" s="36"/>
      <c r="B52" s="134"/>
      <c r="C52" s="134"/>
      <c r="D52" s="134"/>
      <c r="E52" s="134"/>
      <c r="F52" s="134"/>
      <c r="G52" s="134"/>
      <c r="H52" s="124"/>
      <c r="I52" s="124"/>
    </row>
    <row r="53" spans="1:9" ht="17.25" x14ac:dyDescent="0.3">
      <c r="A53" s="9"/>
      <c r="B53" s="134"/>
      <c r="C53" s="134"/>
      <c r="D53" s="134"/>
      <c r="E53" s="134"/>
      <c r="F53" s="134"/>
      <c r="G53" s="134"/>
      <c r="H53" s="124"/>
      <c r="I53" s="124"/>
    </row>
    <row r="54" spans="1:9" ht="17.25" x14ac:dyDescent="0.3">
      <c r="A54" s="9"/>
      <c r="B54" s="36"/>
      <c r="C54" s="36"/>
      <c r="D54" s="36"/>
      <c r="E54" s="9"/>
      <c r="F54" s="9"/>
      <c r="G54" s="38"/>
    </row>
    <row r="55" spans="1:9" ht="17.25" x14ac:dyDescent="0.3">
      <c r="A55" s="9"/>
      <c r="B55" s="9"/>
      <c r="C55" s="9"/>
      <c r="D55" s="9"/>
      <c r="E55" s="9"/>
      <c r="F55" s="9"/>
      <c r="G55" s="44"/>
    </row>
    <row r="56" spans="1:9" ht="17.25" x14ac:dyDescent="0.3">
      <c r="A56" s="9"/>
      <c r="B56" s="36"/>
      <c r="C56" s="36"/>
      <c r="D56" s="9"/>
      <c r="E56" s="36"/>
      <c r="F56" s="36"/>
      <c r="G56" s="36"/>
    </row>
    <row r="57" spans="1:9" ht="17.25" x14ac:dyDescent="0.3">
      <c r="A57" s="9"/>
      <c r="B57" s="9"/>
      <c r="C57" s="9"/>
      <c r="D57" s="9"/>
      <c r="E57" s="9"/>
      <c r="F57" s="9"/>
      <c r="G57" s="9"/>
    </row>
    <row r="58" spans="1:9" ht="17.25" x14ac:dyDescent="0.3">
      <c r="A58" s="9"/>
      <c r="B58" s="9"/>
      <c r="C58" s="9"/>
      <c r="D58" s="9"/>
      <c r="E58" s="36"/>
      <c r="F58" s="36"/>
      <c r="G58" s="9"/>
    </row>
    <row r="59" spans="1:9" ht="15" x14ac:dyDescent="0.2">
      <c r="A59" s="6"/>
      <c r="B59" s="6"/>
      <c r="C59" s="6"/>
      <c r="D59" s="6"/>
      <c r="E59" s="6"/>
      <c r="F59" s="6"/>
      <c r="G59" s="6"/>
    </row>
  </sheetData>
  <mergeCells count="10">
    <mergeCell ref="D2:G7"/>
    <mergeCell ref="D10:G15"/>
    <mergeCell ref="B48:G53"/>
    <mergeCell ref="A29:A30"/>
    <mergeCell ref="B29:B30"/>
    <mergeCell ref="D29:D30"/>
    <mergeCell ref="B19:E19"/>
    <mergeCell ref="B21:E21"/>
    <mergeCell ref="B23:E23"/>
    <mergeCell ref="B26:E26"/>
  </mergeCells>
  <printOptions horizontalCentered="1"/>
  <pageMargins left="0" right="0" top="0" bottom="0" header="0.31496062992125984" footer="0.51181102362204722"/>
  <pageSetup paperSize="9" scale="80" orientation="portrait" verticalDpi="0" r:id="rId1"/>
  <headerFooter alignWithMargins="0"/>
  <rowBreaks count="2" manualBreakCount="2">
    <brk id="54" max="4" man="1"/>
    <brk id="56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topLeftCell="A31" workbookViewId="0">
      <selection activeCell="H49" sqref="H49"/>
    </sheetView>
  </sheetViews>
  <sheetFormatPr defaultRowHeight="12.75" x14ac:dyDescent="0.2"/>
  <cols>
    <col min="1" max="1" width="6" customWidth="1"/>
    <col min="2" max="2" width="32" customWidth="1"/>
    <col min="3" max="3" width="16.85546875" customWidth="1"/>
    <col min="4" max="4" width="16.42578125" customWidth="1"/>
    <col min="5" max="6" width="17.7109375" customWidth="1"/>
    <col min="7" max="7" width="18.28515625" customWidth="1"/>
    <col min="8" max="8" width="34.28515625" bestFit="1" customWidth="1"/>
  </cols>
  <sheetData>
    <row r="2" spans="1:7" ht="12.75" customHeight="1" x14ac:dyDescent="0.2">
      <c r="D2" s="135" t="s">
        <v>75</v>
      </c>
      <c r="E2" s="135"/>
      <c r="F2" s="135"/>
      <c r="G2" s="135"/>
    </row>
    <row r="3" spans="1:7" ht="12.75" customHeight="1" x14ac:dyDescent="0.2">
      <c r="D3" s="135"/>
      <c r="E3" s="135"/>
      <c r="F3" s="135"/>
      <c r="G3" s="135"/>
    </row>
    <row r="4" spans="1:7" ht="12.75" customHeight="1" x14ac:dyDescent="0.2">
      <c r="D4" s="135"/>
      <c r="E4" s="135"/>
      <c r="F4" s="135"/>
      <c r="G4" s="135"/>
    </row>
    <row r="5" spans="1:7" ht="12.75" customHeight="1" x14ac:dyDescent="0.2">
      <c r="D5" s="135"/>
      <c r="E5" s="135"/>
      <c r="F5" s="135"/>
      <c r="G5" s="135"/>
    </row>
    <row r="6" spans="1:7" ht="12.75" customHeight="1" x14ac:dyDescent="0.2">
      <c r="D6" s="135"/>
      <c r="E6" s="135"/>
      <c r="F6" s="135"/>
      <c r="G6" s="135"/>
    </row>
    <row r="7" spans="1:7" ht="12.75" customHeight="1" x14ac:dyDescent="0.2">
      <c r="D7" s="135"/>
      <c r="E7" s="135"/>
      <c r="F7" s="135"/>
      <c r="G7" s="135"/>
    </row>
    <row r="8" spans="1:7" ht="12.75" customHeight="1" x14ac:dyDescent="0.2">
      <c r="D8" s="135"/>
      <c r="E8" s="135"/>
      <c r="F8" s="135"/>
      <c r="G8" s="135"/>
    </row>
    <row r="9" spans="1:7" ht="13.5" customHeight="1" x14ac:dyDescent="0.3">
      <c r="D9" s="99"/>
      <c r="E9" s="99"/>
      <c r="F9" s="99"/>
      <c r="G9" s="99"/>
    </row>
    <row r="10" spans="1:7" ht="12.75" customHeight="1" x14ac:dyDescent="0.3">
      <c r="D10" s="99"/>
      <c r="E10" s="99"/>
      <c r="F10" s="99"/>
      <c r="G10" s="99"/>
    </row>
    <row r="11" spans="1:7" ht="12.75" customHeight="1" x14ac:dyDescent="0.3">
      <c r="D11" s="99"/>
      <c r="E11" s="99"/>
      <c r="F11" s="99"/>
      <c r="G11" s="99"/>
    </row>
    <row r="12" spans="1:7" ht="17.25" customHeight="1" x14ac:dyDescent="0.3">
      <c r="A12" s="9"/>
      <c r="B12" s="8"/>
      <c r="C12" s="8"/>
      <c r="D12" s="135" t="s">
        <v>90</v>
      </c>
      <c r="E12" s="135"/>
      <c r="F12" s="135"/>
      <c r="G12" s="135"/>
    </row>
    <row r="13" spans="1:7" ht="17.25" customHeight="1" x14ac:dyDescent="0.3">
      <c r="A13" s="9"/>
      <c r="B13" s="8"/>
      <c r="C13" s="8"/>
      <c r="D13" s="135"/>
      <c r="E13" s="135"/>
      <c r="F13" s="135"/>
      <c r="G13" s="135"/>
    </row>
    <row r="14" spans="1:7" ht="17.25" customHeight="1" x14ac:dyDescent="0.3">
      <c r="A14" s="9"/>
      <c r="B14" s="8"/>
      <c r="C14" s="8"/>
      <c r="D14" s="135"/>
      <c r="E14" s="135"/>
      <c r="F14" s="135"/>
      <c r="G14" s="135"/>
    </row>
    <row r="15" spans="1:7" ht="17.25" x14ac:dyDescent="0.3">
      <c r="A15" s="9"/>
      <c r="B15" s="8"/>
      <c r="C15" s="8"/>
      <c r="D15" s="135"/>
      <c r="E15" s="135"/>
      <c r="F15" s="135"/>
      <c r="G15" s="135"/>
    </row>
    <row r="16" spans="1:7" ht="17.25" x14ac:dyDescent="0.3">
      <c r="A16" s="9"/>
      <c r="B16" s="8"/>
      <c r="C16" s="8"/>
      <c r="D16" s="135"/>
      <c r="E16" s="135"/>
      <c r="F16" s="135"/>
      <c r="G16" s="135"/>
    </row>
    <row r="17" spans="1:7" ht="17.25" x14ac:dyDescent="0.3">
      <c r="A17" s="9"/>
      <c r="B17" s="8"/>
      <c r="C17" s="8"/>
      <c r="D17" s="109"/>
      <c r="E17" s="109"/>
      <c r="F17" s="109"/>
      <c r="G17" s="109"/>
    </row>
    <row r="18" spans="1:7" ht="17.25" x14ac:dyDescent="0.3">
      <c r="A18" s="9"/>
      <c r="B18" s="8"/>
      <c r="C18" s="8"/>
      <c r="D18" s="109"/>
      <c r="E18" s="109"/>
      <c r="F18" s="109"/>
      <c r="G18" s="109"/>
    </row>
    <row r="19" spans="1:7" ht="17.25" x14ac:dyDescent="0.3">
      <c r="A19" s="9"/>
      <c r="B19" s="8"/>
      <c r="C19" s="8"/>
      <c r="D19" s="93"/>
      <c r="E19" s="93"/>
      <c r="F19" s="109"/>
      <c r="G19" s="93"/>
    </row>
    <row r="20" spans="1:7" ht="15.75" customHeight="1" x14ac:dyDescent="0.3">
      <c r="A20" s="8"/>
      <c r="B20" s="126" t="s">
        <v>2</v>
      </c>
      <c r="C20" s="126"/>
      <c r="D20" s="126"/>
      <c r="E20" s="126"/>
      <c r="F20" s="110"/>
      <c r="G20" s="8"/>
    </row>
    <row r="21" spans="1:7" ht="17.25" x14ac:dyDescent="0.3">
      <c r="A21" s="95"/>
      <c r="B21" s="8"/>
      <c r="C21" s="8"/>
      <c r="D21" s="8"/>
      <c r="E21" s="8"/>
      <c r="F21" s="8"/>
      <c r="G21" s="8"/>
    </row>
    <row r="22" spans="1:7" ht="17.25" customHeight="1" x14ac:dyDescent="0.3">
      <c r="A22" s="8"/>
      <c r="B22" s="126" t="s">
        <v>24</v>
      </c>
      <c r="C22" s="126"/>
      <c r="D22" s="126"/>
      <c r="E22" s="126"/>
      <c r="F22" s="126"/>
      <c r="G22" s="126"/>
    </row>
    <row r="23" spans="1:7" ht="17.25" x14ac:dyDescent="0.3">
      <c r="A23" s="95"/>
      <c r="B23" s="8"/>
      <c r="C23" s="8"/>
      <c r="D23" s="8"/>
      <c r="E23" s="8"/>
      <c r="F23" s="8"/>
      <c r="G23" s="8"/>
    </row>
    <row r="24" spans="1:7" ht="17.25" x14ac:dyDescent="0.3">
      <c r="A24" s="95"/>
      <c r="B24" s="133" t="s">
        <v>32</v>
      </c>
      <c r="C24" s="133"/>
      <c r="D24" s="133"/>
      <c r="E24" s="133"/>
      <c r="F24" s="114"/>
      <c r="G24" s="51"/>
    </row>
    <row r="25" spans="1:7" ht="19.5" x14ac:dyDescent="0.3">
      <c r="A25" s="8"/>
      <c r="B25" s="8"/>
      <c r="C25" s="8"/>
      <c r="D25" s="39"/>
      <c r="E25" s="39"/>
      <c r="F25" s="39"/>
      <c r="G25" s="8"/>
    </row>
    <row r="26" spans="1:7" ht="17.25" x14ac:dyDescent="0.3">
      <c r="A26" s="95"/>
      <c r="B26" s="8"/>
      <c r="C26" s="8"/>
      <c r="D26" s="8"/>
      <c r="E26" s="8"/>
      <c r="F26" s="8"/>
      <c r="G26" s="8"/>
    </row>
    <row r="27" spans="1:7" ht="14.25" x14ac:dyDescent="0.25">
      <c r="A27" s="11"/>
      <c r="B27" s="8"/>
      <c r="C27" s="8"/>
      <c r="D27" s="8"/>
      <c r="E27" s="8"/>
      <c r="F27" s="8"/>
      <c r="G27" s="8"/>
    </row>
    <row r="28" spans="1:7" ht="14.25" x14ac:dyDescent="0.25">
      <c r="A28" s="8"/>
      <c r="B28" s="132" t="s">
        <v>52</v>
      </c>
      <c r="C28" s="132"/>
      <c r="D28" s="132"/>
      <c r="E28" s="132"/>
      <c r="F28" s="113"/>
      <c r="G28" s="8"/>
    </row>
    <row r="29" spans="1:7" ht="14.25" x14ac:dyDescent="0.25">
      <c r="A29" s="12"/>
      <c r="B29" s="8"/>
      <c r="C29" s="8"/>
      <c r="D29" s="8"/>
      <c r="E29" s="8"/>
      <c r="F29" s="8"/>
      <c r="G29" s="8"/>
    </row>
    <row r="30" spans="1:7" ht="18" thickBot="1" x14ac:dyDescent="0.35">
      <c r="A30" s="95"/>
      <c r="B30" s="8"/>
      <c r="C30" s="8"/>
      <c r="D30" s="8"/>
      <c r="E30" s="8"/>
      <c r="F30" s="8"/>
      <c r="G30" s="8"/>
    </row>
    <row r="31" spans="1:7" s="5" customFormat="1" ht="33.75" customHeight="1" x14ac:dyDescent="0.2">
      <c r="A31" s="128" t="s">
        <v>3</v>
      </c>
      <c r="B31" s="128" t="s">
        <v>4</v>
      </c>
      <c r="C31" s="123" t="s">
        <v>38</v>
      </c>
      <c r="D31" s="130" t="s">
        <v>36</v>
      </c>
      <c r="E31" s="14" t="s">
        <v>69</v>
      </c>
      <c r="F31" s="123" t="s">
        <v>70</v>
      </c>
      <c r="G31" s="122" t="s">
        <v>5</v>
      </c>
    </row>
    <row r="32" spans="1:7" s="5" customFormat="1" ht="19.5" customHeight="1" thickBot="1" x14ac:dyDescent="0.25">
      <c r="A32" s="129"/>
      <c r="B32" s="129"/>
      <c r="C32" s="15" t="s">
        <v>37</v>
      </c>
      <c r="D32" s="131"/>
      <c r="E32" s="15" t="s">
        <v>37</v>
      </c>
      <c r="F32" s="15"/>
      <c r="G32" s="15" t="s">
        <v>37</v>
      </c>
    </row>
    <row r="33" spans="1:7" s="5" customFormat="1" ht="16.5" x14ac:dyDescent="0.3">
      <c r="A33" s="40">
        <v>1</v>
      </c>
      <c r="B33" s="17" t="s">
        <v>6</v>
      </c>
      <c r="C33" s="19">
        <v>139150</v>
      </c>
      <c r="D33" s="18">
        <v>1</v>
      </c>
      <c r="E33" s="19">
        <f>SUM(C33*D33)</f>
        <v>139150</v>
      </c>
      <c r="F33" s="19">
        <f>SUM(E33*30%)</f>
        <v>41745</v>
      </c>
      <c r="G33" s="20">
        <f>SUM(E33*6)+(E33+F33)*6</f>
        <v>1920270</v>
      </c>
    </row>
    <row r="34" spans="1:7" s="5" customFormat="1" ht="16.5" x14ac:dyDescent="0.3">
      <c r="A34" s="41">
        <v>2</v>
      </c>
      <c r="B34" s="22" t="s">
        <v>7</v>
      </c>
      <c r="C34" s="24">
        <v>110000</v>
      </c>
      <c r="D34" s="23">
        <v>1</v>
      </c>
      <c r="E34" s="19">
        <f t="shared" ref="E34:E40" si="0">SUM(C34*D34)</f>
        <v>110000</v>
      </c>
      <c r="F34" s="19">
        <f t="shared" ref="F34:F40" si="1">SUM(E34*30%)</f>
        <v>33000</v>
      </c>
      <c r="G34" s="20">
        <f t="shared" ref="G34:G40" si="2">SUM(E34*6)+(E34+F34)*6</f>
        <v>1518000</v>
      </c>
    </row>
    <row r="35" spans="1:7" s="5" customFormat="1" ht="16.5" x14ac:dyDescent="0.3">
      <c r="A35" s="40">
        <v>3</v>
      </c>
      <c r="B35" s="22" t="s">
        <v>0</v>
      </c>
      <c r="C35" s="24">
        <v>104500</v>
      </c>
      <c r="D35" s="23">
        <v>1</v>
      </c>
      <c r="E35" s="19">
        <f t="shared" si="0"/>
        <v>104500</v>
      </c>
      <c r="F35" s="19">
        <f t="shared" si="1"/>
        <v>31350</v>
      </c>
      <c r="G35" s="20">
        <f t="shared" si="2"/>
        <v>1442100</v>
      </c>
    </row>
    <row r="36" spans="1:7" s="5" customFormat="1" ht="16.5" x14ac:dyDescent="0.3">
      <c r="A36" s="41">
        <v>4</v>
      </c>
      <c r="B36" s="22" t="s">
        <v>8</v>
      </c>
      <c r="C36" s="24">
        <v>106500</v>
      </c>
      <c r="D36" s="71">
        <v>17.5</v>
      </c>
      <c r="E36" s="19">
        <f t="shared" si="0"/>
        <v>1863750</v>
      </c>
      <c r="F36" s="19">
        <f t="shared" si="1"/>
        <v>559125</v>
      </c>
      <c r="G36" s="20">
        <f t="shared" si="2"/>
        <v>25719750</v>
      </c>
    </row>
    <row r="37" spans="1:7" s="5" customFormat="1" ht="16.5" x14ac:dyDescent="0.3">
      <c r="A37" s="40">
        <v>5</v>
      </c>
      <c r="B37" s="22" t="s">
        <v>1</v>
      </c>
      <c r="C37" s="24">
        <v>104500</v>
      </c>
      <c r="D37" s="71">
        <v>1</v>
      </c>
      <c r="E37" s="19">
        <f t="shared" si="0"/>
        <v>104500</v>
      </c>
      <c r="F37" s="19">
        <f t="shared" si="1"/>
        <v>31350</v>
      </c>
      <c r="G37" s="20">
        <f t="shared" si="2"/>
        <v>1442100</v>
      </c>
    </row>
    <row r="38" spans="1:7" s="5" customFormat="1" ht="16.5" x14ac:dyDescent="0.3">
      <c r="A38" s="41">
        <v>6</v>
      </c>
      <c r="B38" s="22" t="s">
        <v>23</v>
      </c>
      <c r="C38" s="24">
        <v>104000</v>
      </c>
      <c r="D38" s="71">
        <v>1</v>
      </c>
      <c r="E38" s="19">
        <f t="shared" si="0"/>
        <v>104000</v>
      </c>
      <c r="F38" s="19">
        <f t="shared" si="1"/>
        <v>31200</v>
      </c>
      <c r="G38" s="20">
        <f t="shared" si="2"/>
        <v>1435200</v>
      </c>
    </row>
    <row r="39" spans="1:7" s="5" customFormat="1" ht="16.5" x14ac:dyDescent="0.3">
      <c r="A39" s="40">
        <v>7</v>
      </c>
      <c r="B39" s="22" t="s">
        <v>9</v>
      </c>
      <c r="C39" s="24">
        <v>104000</v>
      </c>
      <c r="D39" s="71">
        <v>2</v>
      </c>
      <c r="E39" s="19">
        <f t="shared" si="0"/>
        <v>208000</v>
      </c>
      <c r="F39" s="19">
        <f t="shared" si="1"/>
        <v>62400</v>
      </c>
      <c r="G39" s="20">
        <f t="shared" si="2"/>
        <v>2870400</v>
      </c>
    </row>
    <row r="40" spans="1:7" s="5" customFormat="1" ht="16.5" x14ac:dyDescent="0.3">
      <c r="A40" s="41">
        <v>8</v>
      </c>
      <c r="B40" s="22" t="s">
        <v>40</v>
      </c>
      <c r="C40" s="24">
        <v>104000</v>
      </c>
      <c r="D40" s="71">
        <v>0.5</v>
      </c>
      <c r="E40" s="19">
        <f t="shared" si="0"/>
        <v>52000</v>
      </c>
      <c r="F40" s="19">
        <f t="shared" si="1"/>
        <v>15600</v>
      </c>
      <c r="G40" s="20">
        <f t="shared" si="2"/>
        <v>717600</v>
      </c>
    </row>
    <row r="41" spans="1:7" ht="18.75" customHeight="1" x14ac:dyDescent="0.2">
      <c r="A41" s="42"/>
      <c r="B41" s="26" t="s">
        <v>10</v>
      </c>
      <c r="C41" s="26"/>
      <c r="D41" s="72">
        <f>SUM(D33:D40)</f>
        <v>25</v>
      </c>
      <c r="E41" s="28">
        <f>SUM(E33:E40)</f>
        <v>2685900</v>
      </c>
      <c r="F41" s="28"/>
      <c r="G41" s="28">
        <f>SUM(G33:G40)</f>
        <v>37065420</v>
      </c>
    </row>
    <row r="42" spans="1:7" ht="18" thickBot="1" x14ac:dyDescent="0.35">
      <c r="A42" s="73"/>
      <c r="B42" s="29" t="s">
        <v>11</v>
      </c>
      <c r="C42" s="29"/>
      <c r="D42" s="70"/>
      <c r="E42" s="30">
        <v>24000</v>
      </c>
      <c r="F42" s="105"/>
      <c r="G42" s="78">
        <f t="shared" ref="G42" si="3">SUM(E42*12)</f>
        <v>288000</v>
      </c>
    </row>
    <row r="43" spans="1:7" ht="18" thickBot="1" x14ac:dyDescent="0.35">
      <c r="A43" s="31"/>
      <c r="B43" s="32" t="s">
        <v>12</v>
      </c>
      <c r="C43" s="58"/>
      <c r="D43" s="33">
        <f>SUM(D41)</f>
        <v>25</v>
      </c>
      <c r="E43" s="34">
        <f>SUM(E41:E42)</f>
        <v>2709900</v>
      </c>
      <c r="F43" s="77">
        <f>SUM(F33:F42)</f>
        <v>805770</v>
      </c>
      <c r="G43" s="35">
        <f>SUM(G41:G42)</f>
        <v>37353420</v>
      </c>
    </row>
    <row r="44" spans="1:7" ht="17.25" x14ac:dyDescent="0.3">
      <c r="A44" s="38"/>
      <c r="B44" s="38"/>
      <c r="C44" s="38"/>
      <c r="D44" s="96"/>
      <c r="E44" s="96"/>
      <c r="F44" s="111"/>
      <c r="G44" s="38"/>
    </row>
    <row r="45" spans="1:7" ht="17.25" x14ac:dyDescent="0.3">
      <c r="A45" s="38"/>
      <c r="B45" s="38"/>
      <c r="C45" s="38"/>
      <c r="D45" s="96"/>
      <c r="E45" s="96"/>
      <c r="F45" s="111"/>
      <c r="G45" s="38"/>
    </row>
    <row r="46" spans="1:7" ht="24.75" customHeight="1" x14ac:dyDescent="0.3">
      <c r="A46" s="36"/>
      <c r="B46" s="92"/>
      <c r="C46" s="92"/>
      <c r="D46" s="92"/>
      <c r="E46" s="92"/>
      <c r="F46" s="92"/>
      <c r="G46" s="92"/>
    </row>
    <row r="47" spans="1:7" ht="22.5" customHeight="1" x14ac:dyDescent="0.3">
      <c r="A47" s="36"/>
      <c r="B47" s="37"/>
      <c r="C47" s="37"/>
      <c r="D47" s="37"/>
      <c r="E47" s="37"/>
      <c r="F47" s="37"/>
      <c r="G47" s="37"/>
    </row>
    <row r="48" spans="1:7" ht="17.25" x14ac:dyDescent="0.3">
      <c r="A48" s="36"/>
      <c r="B48" s="92" t="s">
        <v>61</v>
      </c>
      <c r="C48" s="92"/>
      <c r="D48" s="92"/>
      <c r="E48" s="92"/>
      <c r="F48" s="92"/>
      <c r="G48" s="92"/>
    </row>
    <row r="49" spans="1:8" ht="17.25" x14ac:dyDescent="0.3">
      <c r="A49" s="36"/>
      <c r="B49" s="134" t="s">
        <v>95</v>
      </c>
      <c r="C49" s="134"/>
      <c r="D49" s="134"/>
      <c r="E49" s="134"/>
      <c r="F49" s="134"/>
      <c r="G49" s="134"/>
    </row>
    <row r="50" spans="1:8" ht="17.25" x14ac:dyDescent="0.3">
      <c r="A50" s="36"/>
      <c r="B50" s="134"/>
      <c r="C50" s="134"/>
      <c r="D50" s="134"/>
      <c r="E50" s="134"/>
      <c r="F50" s="134"/>
      <c r="G50" s="134"/>
      <c r="H50" s="2"/>
    </row>
    <row r="51" spans="1:8" ht="17.25" x14ac:dyDescent="0.3">
      <c r="A51" s="36"/>
      <c r="B51" s="134"/>
      <c r="C51" s="134"/>
      <c r="D51" s="134"/>
      <c r="E51" s="134"/>
      <c r="F51" s="134"/>
      <c r="G51" s="134"/>
      <c r="H51" s="2"/>
    </row>
    <row r="52" spans="1:8" ht="19.5" customHeight="1" x14ac:dyDescent="0.3">
      <c r="A52" s="36"/>
      <c r="B52" s="134"/>
      <c r="C52" s="134"/>
      <c r="D52" s="134"/>
      <c r="E52" s="134"/>
      <c r="F52" s="134"/>
      <c r="G52" s="134"/>
      <c r="H52" s="2"/>
    </row>
    <row r="53" spans="1:8" ht="17.25" x14ac:dyDescent="0.3">
      <c r="A53" s="36"/>
      <c r="B53" s="134"/>
      <c r="C53" s="134"/>
      <c r="D53" s="134"/>
      <c r="E53" s="134"/>
      <c r="F53" s="134"/>
      <c r="G53" s="134"/>
    </row>
    <row r="54" spans="1:8" ht="17.25" x14ac:dyDescent="0.3">
      <c r="A54" s="9"/>
      <c r="B54" s="134"/>
      <c r="C54" s="134"/>
      <c r="D54" s="134"/>
      <c r="E54" s="134"/>
      <c r="F54" s="134"/>
      <c r="G54" s="134"/>
    </row>
    <row r="55" spans="1:8" ht="17.25" x14ac:dyDescent="0.3">
      <c r="A55" s="9"/>
      <c r="B55" s="36"/>
      <c r="C55" s="36"/>
      <c r="D55" s="9"/>
      <c r="E55" s="38"/>
      <c r="F55" s="38"/>
      <c r="G55" s="38"/>
    </row>
    <row r="56" spans="1:8" ht="17.25" x14ac:dyDescent="0.3">
      <c r="A56" s="9"/>
      <c r="B56" s="9"/>
      <c r="C56" s="9"/>
      <c r="D56" s="9"/>
      <c r="E56" s="36"/>
      <c r="F56" s="36"/>
      <c r="G56" s="44"/>
    </row>
    <row r="57" spans="1:8" ht="17.25" x14ac:dyDescent="0.3">
      <c r="A57" s="9"/>
      <c r="B57" s="9"/>
      <c r="C57" s="9"/>
      <c r="D57" s="9"/>
      <c r="E57" s="9"/>
      <c r="F57" s="9"/>
      <c r="G57" s="9"/>
    </row>
    <row r="58" spans="1:8" ht="17.25" x14ac:dyDescent="0.3">
      <c r="A58" s="9"/>
      <c r="B58" s="9"/>
      <c r="C58" s="9"/>
      <c r="D58" s="9"/>
      <c r="E58" s="36"/>
      <c r="F58" s="36"/>
      <c r="G58" s="9"/>
    </row>
    <row r="59" spans="1:8" ht="15" x14ac:dyDescent="0.2">
      <c r="A59" s="6"/>
      <c r="B59" s="6"/>
      <c r="C59" s="6"/>
      <c r="D59" s="6"/>
      <c r="E59" s="6"/>
      <c r="F59" s="6"/>
      <c r="G59" s="6"/>
    </row>
    <row r="60" spans="1:8" ht="15" x14ac:dyDescent="0.2">
      <c r="A60" s="6"/>
      <c r="B60" s="6"/>
      <c r="C60" s="6"/>
      <c r="D60" s="6"/>
      <c r="E60" s="6"/>
      <c r="F60" s="6"/>
      <c r="G60" s="6"/>
    </row>
    <row r="61" spans="1:8" ht="15" x14ac:dyDescent="0.2">
      <c r="A61" s="6"/>
      <c r="B61" s="6"/>
      <c r="C61" s="6"/>
      <c r="D61" s="6"/>
      <c r="E61" s="6"/>
      <c r="F61" s="6"/>
      <c r="G61" s="6"/>
    </row>
  </sheetData>
  <mergeCells count="10">
    <mergeCell ref="D2:G8"/>
    <mergeCell ref="D12:G16"/>
    <mergeCell ref="A31:A32"/>
    <mergeCell ref="B31:B32"/>
    <mergeCell ref="D31:D32"/>
    <mergeCell ref="B49:G54"/>
    <mergeCell ref="B20:E20"/>
    <mergeCell ref="B22:G22"/>
    <mergeCell ref="B24:E24"/>
    <mergeCell ref="B28:E28"/>
  </mergeCells>
  <printOptions horizontalCentered="1"/>
  <pageMargins left="0" right="0" top="0" bottom="0" header="0.31496062992125984" footer="0.51181102362204722"/>
  <pageSetup paperSize="9" scale="81" orientation="portrait" verticalDpi="0" r:id="rId1"/>
  <headerFooter alignWithMargins="0"/>
  <rowBreaks count="1" manualBreakCount="1">
    <brk id="54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opLeftCell="A26" zoomScaleNormal="100" workbookViewId="0">
      <selection activeCell="L40" sqref="L40"/>
    </sheetView>
  </sheetViews>
  <sheetFormatPr defaultRowHeight="12.75" x14ac:dyDescent="0.2"/>
  <cols>
    <col min="1" max="1" width="6.42578125" customWidth="1"/>
    <col min="2" max="2" width="34.5703125" customWidth="1"/>
    <col min="3" max="3" width="16.7109375" customWidth="1"/>
    <col min="4" max="4" width="16.140625" customWidth="1"/>
    <col min="5" max="6" width="17.7109375" customWidth="1"/>
    <col min="7" max="7" width="19" customWidth="1"/>
    <col min="8" max="8" width="34.28515625" bestFit="1" customWidth="1"/>
  </cols>
  <sheetData>
    <row r="2" spans="1:8" ht="12.75" customHeight="1" x14ac:dyDescent="0.2">
      <c r="D2" s="135" t="s">
        <v>76</v>
      </c>
      <c r="E2" s="135"/>
      <c r="F2" s="135"/>
      <c r="G2" s="135"/>
    </row>
    <row r="3" spans="1:8" ht="12.75" customHeight="1" x14ac:dyDescent="0.2">
      <c r="D3" s="135"/>
      <c r="E3" s="135"/>
      <c r="F3" s="135"/>
      <c r="G3" s="135"/>
    </row>
    <row r="4" spans="1:8" ht="12.75" customHeight="1" x14ac:dyDescent="0.2">
      <c r="D4" s="135"/>
      <c r="E4" s="135"/>
      <c r="F4" s="135"/>
      <c r="G4" s="135"/>
    </row>
    <row r="5" spans="1:8" ht="12.75" customHeight="1" x14ac:dyDescent="0.2">
      <c r="D5" s="135"/>
      <c r="E5" s="135"/>
      <c r="F5" s="135"/>
      <c r="G5" s="135"/>
    </row>
    <row r="6" spans="1:8" ht="12.75" customHeight="1" x14ac:dyDescent="0.2">
      <c r="D6" s="135"/>
      <c r="E6" s="135"/>
      <c r="F6" s="135"/>
      <c r="G6" s="135"/>
    </row>
    <row r="7" spans="1:8" ht="12.75" customHeight="1" x14ac:dyDescent="0.2">
      <c r="D7" s="135"/>
      <c r="E7" s="135"/>
      <c r="F7" s="135"/>
      <c r="G7" s="135"/>
    </row>
    <row r="8" spans="1:8" ht="12.75" customHeight="1" x14ac:dyDescent="0.2">
      <c r="D8" s="135"/>
      <c r="E8" s="135"/>
      <c r="F8" s="135"/>
      <c r="G8" s="135"/>
    </row>
    <row r="9" spans="1:8" ht="12.75" customHeight="1" x14ac:dyDescent="0.3">
      <c r="D9" s="99"/>
      <c r="E9" s="99"/>
      <c r="F9" s="99"/>
      <c r="G9" s="99"/>
    </row>
    <row r="10" spans="1:8" ht="12.75" customHeight="1" x14ac:dyDescent="0.3">
      <c r="D10" s="99"/>
      <c r="E10" s="99"/>
      <c r="F10" s="99"/>
      <c r="G10" s="99"/>
    </row>
    <row r="11" spans="1:8" ht="12.75" customHeight="1" x14ac:dyDescent="0.2">
      <c r="D11" s="135" t="s">
        <v>91</v>
      </c>
      <c r="E11" s="135"/>
      <c r="F11" s="135"/>
      <c r="G11" s="135"/>
    </row>
    <row r="12" spans="1:8" ht="12.75" customHeight="1" x14ac:dyDescent="0.2">
      <c r="D12" s="135"/>
      <c r="E12" s="135"/>
      <c r="F12" s="135"/>
      <c r="G12" s="135"/>
    </row>
    <row r="13" spans="1:8" ht="12.75" customHeight="1" x14ac:dyDescent="0.2">
      <c r="D13" s="135"/>
      <c r="E13" s="135"/>
      <c r="F13" s="135"/>
      <c r="G13" s="135"/>
    </row>
    <row r="14" spans="1:8" ht="12.75" customHeight="1" x14ac:dyDescent="0.2">
      <c r="D14" s="135"/>
      <c r="E14" s="135"/>
      <c r="F14" s="135"/>
      <c r="G14" s="135"/>
    </row>
    <row r="15" spans="1:8" ht="16.5" customHeight="1" x14ac:dyDescent="0.2">
      <c r="D15" s="135"/>
      <c r="E15" s="135"/>
      <c r="F15" s="135"/>
      <c r="G15" s="135"/>
    </row>
    <row r="16" spans="1:8" ht="12.75" customHeight="1" x14ac:dyDescent="0.25">
      <c r="A16" s="8"/>
      <c r="B16" s="8"/>
      <c r="C16" s="8"/>
      <c r="D16" s="135"/>
      <c r="E16" s="135"/>
      <c r="F16" s="135"/>
      <c r="G16" s="135"/>
      <c r="H16" s="46"/>
    </row>
    <row r="17" spans="1:8" ht="12.75" customHeight="1" x14ac:dyDescent="0.3">
      <c r="A17" s="8"/>
      <c r="B17" s="8"/>
      <c r="C17" s="8"/>
      <c r="D17" s="125"/>
      <c r="E17" s="125"/>
      <c r="F17" s="125"/>
      <c r="G17" s="125"/>
      <c r="H17" s="46"/>
    </row>
    <row r="18" spans="1:8" ht="12.75" customHeight="1" x14ac:dyDescent="0.3">
      <c r="A18" s="8"/>
      <c r="B18" s="8"/>
      <c r="C18" s="8"/>
      <c r="D18" s="125"/>
      <c r="E18" s="125"/>
      <c r="F18" s="125"/>
      <c r="G18" s="125"/>
      <c r="H18" s="46"/>
    </row>
    <row r="19" spans="1:8" ht="15" customHeight="1" x14ac:dyDescent="0.3">
      <c r="A19" s="9"/>
      <c r="B19" s="8"/>
      <c r="C19" s="8"/>
      <c r="D19" s="99"/>
      <c r="E19" s="99"/>
      <c r="F19" s="99"/>
      <c r="G19" s="99"/>
      <c r="H19" s="46"/>
    </row>
    <row r="20" spans="1:8" ht="15" customHeight="1" x14ac:dyDescent="0.3">
      <c r="A20" s="9"/>
      <c r="B20" s="8"/>
      <c r="C20" s="8"/>
      <c r="D20" s="8"/>
      <c r="E20" s="46"/>
      <c r="F20" s="46"/>
      <c r="G20" s="46"/>
      <c r="H20" s="46"/>
    </row>
    <row r="21" spans="1:8" ht="18" customHeight="1" x14ac:dyDescent="0.3">
      <c r="A21" s="8"/>
      <c r="B21" s="126" t="s">
        <v>2</v>
      </c>
      <c r="C21" s="126"/>
      <c r="D21" s="126"/>
      <c r="E21" s="126"/>
      <c r="F21" s="110"/>
      <c r="G21" s="8"/>
    </row>
    <row r="22" spans="1:8" ht="17.25" x14ac:dyDescent="0.3">
      <c r="A22" s="95"/>
      <c r="B22" s="8"/>
      <c r="C22" s="8"/>
      <c r="D22" s="8"/>
      <c r="E22" s="8"/>
      <c r="F22" s="8"/>
      <c r="G22" s="8"/>
    </row>
    <row r="23" spans="1:8" ht="16.5" customHeight="1" x14ac:dyDescent="0.3">
      <c r="A23" s="8"/>
      <c r="B23" s="126" t="s">
        <v>24</v>
      </c>
      <c r="C23" s="126"/>
      <c r="D23" s="126"/>
      <c r="E23" s="126"/>
      <c r="F23" s="126"/>
      <c r="G23" s="126"/>
    </row>
    <row r="24" spans="1:8" ht="17.25" x14ac:dyDescent="0.3">
      <c r="A24" s="95"/>
      <c r="B24" s="8"/>
      <c r="C24" s="8"/>
      <c r="D24" s="8"/>
      <c r="E24" s="8"/>
      <c r="F24" s="8"/>
      <c r="G24" s="8"/>
    </row>
    <row r="25" spans="1:8" ht="17.25" x14ac:dyDescent="0.3">
      <c r="A25" s="95"/>
      <c r="B25" s="133" t="s">
        <v>33</v>
      </c>
      <c r="C25" s="133"/>
      <c r="D25" s="133"/>
      <c r="E25" s="133"/>
      <c r="F25" s="133"/>
      <c r="G25" s="133"/>
    </row>
    <row r="26" spans="1:8" ht="19.5" x14ac:dyDescent="0.3">
      <c r="A26" s="8"/>
      <c r="B26" s="8"/>
      <c r="C26" s="8"/>
      <c r="D26" s="39"/>
      <c r="E26" s="39"/>
      <c r="F26" s="39"/>
      <c r="G26" s="8"/>
    </row>
    <row r="27" spans="1:8" ht="19.5" x14ac:dyDescent="0.3">
      <c r="A27" s="8"/>
      <c r="B27" s="8"/>
      <c r="C27" s="8"/>
      <c r="D27" s="39"/>
      <c r="E27" s="39"/>
      <c r="F27" s="39"/>
      <c r="G27" s="8"/>
    </row>
    <row r="28" spans="1:8" ht="14.25" x14ac:dyDescent="0.25">
      <c r="A28" s="11"/>
      <c r="B28" s="8"/>
      <c r="C28" s="8"/>
      <c r="D28" s="8"/>
      <c r="E28" s="8"/>
      <c r="F28" s="8"/>
      <c r="G28" s="8"/>
    </row>
    <row r="29" spans="1:8" ht="14.25" x14ac:dyDescent="0.25">
      <c r="A29" s="8"/>
      <c r="B29" s="132" t="s">
        <v>22</v>
      </c>
      <c r="C29" s="132"/>
      <c r="D29" s="132"/>
      <c r="E29" s="132"/>
      <c r="F29" s="113"/>
      <c r="G29" s="8"/>
    </row>
    <row r="30" spans="1:8" ht="14.25" x14ac:dyDescent="0.25">
      <c r="A30" s="8"/>
      <c r="B30" s="94"/>
      <c r="C30" s="94"/>
      <c r="D30" s="94"/>
      <c r="E30" s="94"/>
      <c r="F30" s="113"/>
      <c r="G30" s="8"/>
    </row>
    <row r="31" spans="1:8" ht="14.25" x14ac:dyDescent="0.25">
      <c r="A31" s="12"/>
      <c r="B31" s="8"/>
      <c r="C31" s="8"/>
      <c r="D31" s="8"/>
      <c r="E31" s="8"/>
      <c r="F31" s="8"/>
      <c r="G31" s="8"/>
    </row>
    <row r="32" spans="1:8" ht="18" thickBot="1" x14ac:dyDescent="0.35">
      <c r="A32" s="95"/>
      <c r="B32" s="8"/>
      <c r="C32" s="8"/>
      <c r="D32" s="8"/>
      <c r="E32" s="8"/>
      <c r="F32" s="8"/>
      <c r="G32" s="8"/>
    </row>
    <row r="33" spans="1:7" s="5" customFormat="1" ht="32.25" customHeight="1" x14ac:dyDescent="0.2">
      <c r="A33" s="128" t="s">
        <v>3</v>
      </c>
      <c r="B33" s="128" t="s">
        <v>4</v>
      </c>
      <c r="C33" s="123" t="s">
        <v>38</v>
      </c>
      <c r="D33" s="130" t="s">
        <v>36</v>
      </c>
      <c r="E33" s="14" t="s">
        <v>69</v>
      </c>
      <c r="F33" s="123" t="s">
        <v>70</v>
      </c>
      <c r="G33" s="122" t="s">
        <v>5</v>
      </c>
    </row>
    <row r="34" spans="1:7" s="5" customFormat="1" ht="24" customHeight="1" thickBot="1" x14ac:dyDescent="0.25">
      <c r="A34" s="129"/>
      <c r="B34" s="129"/>
      <c r="C34" s="15" t="s">
        <v>37</v>
      </c>
      <c r="D34" s="131"/>
      <c r="E34" s="15" t="s">
        <v>37</v>
      </c>
      <c r="F34" s="15"/>
      <c r="G34" s="15" t="s">
        <v>37</v>
      </c>
    </row>
    <row r="35" spans="1:7" s="5" customFormat="1" ht="16.5" x14ac:dyDescent="0.3">
      <c r="A35" s="21">
        <v>1</v>
      </c>
      <c r="B35" s="17" t="s">
        <v>6</v>
      </c>
      <c r="C35" s="19">
        <v>139150</v>
      </c>
      <c r="D35" s="18">
        <v>1</v>
      </c>
      <c r="E35" s="19">
        <f>SUM(C35*D35)</f>
        <v>139150</v>
      </c>
      <c r="F35" s="19">
        <f>SUM(E35*30%)</f>
        <v>41745</v>
      </c>
      <c r="G35" s="20">
        <f>SUM(E35*6)+(E35+F35)*6</f>
        <v>1920270</v>
      </c>
    </row>
    <row r="36" spans="1:7" s="5" customFormat="1" ht="16.5" x14ac:dyDescent="0.3">
      <c r="A36" s="21">
        <v>2</v>
      </c>
      <c r="B36" s="17" t="s">
        <v>15</v>
      </c>
      <c r="C36" s="24">
        <v>110000</v>
      </c>
      <c r="D36" s="18">
        <v>1</v>
      </c>
      <c r="E36" s="19">
        <f t="shared" ref="E36:E45" si="0">SUM(C36*D36)</f>
        <v>110000</v>
      </c>
      <c r="F36" s="19">
        <f t="shared" ref="F36:F45" si="1">SUM(E36*30%)</f>
        <v>33000</v>
      </c>
      <c r="G36" s="20">
        <f t="shared" ref="G36:G45" si="2">SUM(E36*6)+(E36+F36)*6</f>
        <v>1518000</v>
      </c>
    </row>
    <row r="37" spans="1:7" s="5" customFormat="1" ht="16.5" x14ac:dyDescent="0.3">
      <c r="A37" s="21">
        <v>3</v>
      </c>
      <c r="B37" s="22" t="s">
        <v>7</v>
      </c>
      <c r="C37" s="24">
        <v>110000</v>
      </c>
      <c r="D37" s="23">
        <v>1</v>
      </c>
      <c r="E37" s="19">
        <f t="shared" si="0"/>
        <v>110000</v>
      </c>
      <c r="F37" s="19">
        <f t="shared" si="1"/>
        <v>33000</v>
      </c>
      <c r="G37" s="20">
        <f t="shared" si="2"/>
        <v>1518000</v>
      </c>
    </row>
    <row r="38" spans="1:7" s="5" customFormat="1" ht="16.5" x14ac:dyDescent="0.3">
      <c r="A38" s="21">
        <v>4</v>
      </c>
      <c r="B38" s="22" t="s">
        <v>0</v>
      </c>
      <c r="C38" s="24">
        <v>104500</v>
      </c>
      <c r="D38" s="23">
        <v>1</v>
      </c>
      <c r="E38" s="19">
        <f t="shared" si="0"/>
        <v>104500</v>
      </c>
      <c r="F38" s="19">
        <f t="shared" si="1"/>
        <v>31350</v>
      </c>
      <c r="G38" s="20">
        <f t="shared" si="2"/>
        <v>1442100</v>
      </c>
    </row>
    <row r="39" spans="1:7" s="5" customFormat="1" ht="16.5" x14ac:dyDescent="0.3">
      <c r="A39" s="21">
        <v>5</v>
      </c>
      <c r="B39" s="22" t="s">
        <v>8</v>
      </c>
      <c r="C39" s="24">
        <v>106500</v>
      </c>
      <c r="D39" s="48">
        <v>17</v>
      </c>
      <c r="E39" s="19">
        <f t="shared" si="0"/>
        <v>1810500</v>
      </c>
      <c r="F39" s="19">
        <f t="shared" si="1"/>
        <v>543150</v>
      </c>
      <c r="G39" s="20">
        <f t="shared" si="2"/>
        <v>24984900</v>
      </c>
    </row>
    <row r="40" spans="1:7" s="5" customFormat="1" ht="16.5" x14ac:dyDescent="0.3">
      <c r="A40" s="21">
        <v>6</v>
      </c>
      <c r="B40" s="22" t="s">
        <v>1</v>
      </c>
      <c r="C40" s="24">
        <v>104500</v>
      </c>
      <c r="D40" s="23">
        <v>2</v>
      </c>
      <c r="E40" s="19">
        <f t="shared" si="0"/>
        <v>209000</v>
      </c>
      <c r="F40" s="19">
        <f t="shared" si="1"/>
        <v>62700</v>
      </c>
      <c r="G40" s="20">
        <f t="shared" si="2"/>
        <v>2884200</v>
      </c>
    </row>
    <row r="41" spans="1:7" s="5" customFormat="1" ht="16.5" x14ac:dyDescent="0.3">
      <c r="A41" s="21">
        <v>7</v>
      </c>
      <c r="B41" s="22" t="s">
        <v>23</v>
      </c>
      <c r="C41" s="24">
        <v>104000</v>
      </c>
      <c r="D41" s="23">
        <v>1</v>
      </c>
      <c r="E41" s="19">
        <f t="shared" si="0"/>
        <v>104000</v>
      </c>
      <c r="F41" s="19">
        <f t="shared" si="1"/>
        <v>31200</v>
      </c>
      <c r="G41" s="20">
        <f t="shared" si="2"/>
        <v>1435200</v>
      </c>
    </row>
    <row r="42" spans="1:7" s="5" customFormat="1" ht="16.5" x14ac:dyDescent="0.3">
      <c r="A42" s="21">
        <v>8</v>
      </c>
      <c r="B42" s="22" t="s">
        <v>9</v>
      </c>
      <c r="C42" s="24">
        <v>104000</v>
      </c>
      <c r="D42" s="23">
        <v>3</v>
      </c>
      <c r="E42" s="19">
        <f t="shared" si="0"/>
        <v>312000</v>
      </c>
      <c r="F42" s="19">
        <f t="shared" si="1"/>
        <v>93600</v>
      </c>
      <c r="G42" s="20">
        <f t="shared" si="2"/>
        <v>4305600</v>
      </c>
    </row>
    <row r="43" spans="1:7" s="5" customFormat="1" ht="16.5" x14ac:dyDescent="0.3">
      <c r="A43" s="21">
        <v>9</v>
      </c>
      <c r="B43" s="22" t="s">
        <v>13</v>
      </c>
      <c r="C43" s="24">
        <v>104000</v>
      </c>
      <c r="D43" s="23">
        <v>3</v>
      </c>
      <c r="E43" s="19">
        <f t="shared" si="0"/>
        <v>312000</v>
      </c>
      <c r="F43" s="19">
        <f t="shared" si="1"/>
        <v>93600</v>
      </c>
      <c r="G43" s="20">
        <f t="shared" si="2"/>
        <v>4305600</v>
      </c>
    </row>
    <row r="44" spans="1:7" s="5" customFormat="1" ht="16.5" x14ac:dyDescent="0.3">
      <c r="A44" s="21">
        <v>10</v>
      </c>
      <c r="B44" s="22" t="s">
        <v>14</v>
      </c>
      <c r="C44" s="24">
        <v>104000</v>
      </c>
      <c r="D44" s="23">
        <v>1</v>
      </c>
      <c r="E44" s="19">
        <f t="shared" si="0"/>
        <v>104000</v>
      </c>
      <c r="F44" s="19">
        <f t="shared" si="1"/>
        <v>31200</v>
      </c>
      <c r="G44" s="20">
        <f t="shared" si="2"/>
        <v>1435200</v>
      </c>
    </row>
    <row r="45" spans="1:7" s="5" customFormat="1" ht="16.5" x14ac:dyDescent="0.3">
      <c r="A45" s="21">
        <v>11</v>
      </c>
      <c r="B45" s="22" t="s">
        <v>40</v>
      </c>
      <c r="C45" s="24">
        <v>104000</v>
      </c>
      <c r="D45" s="23">
        <v>0.5</v>
      </c>
      <c r="E45" s="19">
        <f t="shared" si="0"/>
        <v>52000</v>
      </c>
      <c r="F45" s="19">
        <f t="shared" si="1"/>
        <v>15600</v>
      </c>
      <c r="G45" s="20">
        <f t="shared" si="2"/>
        <v>717600</v>
      </c>
    </row>
    <row r="46" spans="1:7" s="6" customFormat="1" ht="15.75" customHeight="1" x14ac:dyDescent="0.2">
      <c r="A46" s="25"/>
      <c r="B46" s="26" t="s">
        <v>10</v>
      </c>
      <c r="C46" s="26"/>
      <c r="D46" s="27">
        <f>SUM(D35:D45)</f>
        <v>31.5</v>
      </c>
      <c r="E46" s="28">
        <f>SUM(E35:E45)</f>
        <v>3367150</v>
      </c>
      <c r="F46" s="28"/>
      <c r="G46" s="28">
        <f>SUM(G35:G45)</f>
        <v>46466670</v>
      </c>
    </row>
    <row r="47" spans="1:7" s="6" customFormat="1" ht="15.75" customHeight="1" thickBot="1" x14ac:dyDescent="0.35">
      <c r="A47" s="29"/>
      <c r="B47" s="29" t="s">
        <v>11</v>
      </c>
      <c r="C47" s="29"/>
      <c r="D47" s="29"/>
      <c r="E47" s="30">
        <v>39000</v>
      </c>
      <c r="F47" s="105"/>
      <c r="G47" s="78">
        <f t="shared" ref="G47" si="3">SUM(E47*12)</f>
        <v>468000</v>
      </c>
    </row>
    <row r="48" spans="1:7" s="6" customFormat="1" ht="15.75" customHeight="1" thickBot="1" x14ac:dyDescent="0.35">
      <c r="A48" s="31"/>
      <c r="B48" s="32" t="s">
        <v>12</v>
      </c>
      <c r="C48" s="32"/>
      <c r="D48" s="55">
        <f>SUM(D46)</f>
        <v>31.5</v>
      </c>
      <c r="E48" s="56">
        <f>SUM(E46:E47)</f>
        <v>3406150</v>
      </c>
      <c r="F48" s="117">
        <f>SUM(F35:F47)</f>
        <v>1010145</v>
      </c>
      <c r="G48" s="35">
        <f>SUM(G46:G47)</f>
        <v>46934670</v>
      </c>
    </row>
    <row r="49" spans="1:9" ht="17.25" x14ac:dyDescent="0.3">
      <c r="A49" s="36"/>
      <c r="B49" s="8"/>
      <c r="C49" s="8"/>
      <c r="D49" s="36"/>
      <c r="E49" s="8"/>
      <c r="F49" s="8"/>
      <c r="G49" s="8"/>
    </row>
    <row r="50" spans="1:9" ht="17.25" x14ac:dyDescent="0.3">
      <c r="A50" s="36"/>
      <c r="B50" s="8"/>
      <c r="C50" s="8"/>
      <c r="D50" s="36"/>
      <c r="E50" s="8"/>
      <c r="F50" s="8"/>
      <c r="G50" s="8"/>
    </row>
    <row r="51" spans="1:9" ht="23.25" customHeight="1" x14ac:dyDescent="0.3">
      <c r="A51" s="1"/>
      <c r="B51" s="92"/>
      <c r="C51" s="92"/>
      <c r="D51" s="92"/>
      <c r="E51" s="92"/>
      <c r="F51" s="92"/>
      <c r="G51" s="92"/>
      <c r="H51" s="92"/>
      <c r="I51" s="92"/>
    </row>
    <row r="52" spans="1:9" ht="17.25" x14ac:dyDescent="0.3">
      <c r="A52" s="6"/>
      <c r="B52" s="92" t="s">
        <v>61</v>
      </c>
      <c r="C52" s="92"/>
      <c r="D52" s="92"/>
      <c r="E52" s="92"/>
      <c r="F52" s="92"/>
      <c r="G52" s="92"/>
    </row>
    <row r="53" spans="1:9" x14ac:dyDescent="0.2">
      <c r="B53" s="134" t="s">
        <v>95</v>
      </c>
      <c r="C53" s="134"/>
      <c r="D53" s="134"/>
      <c r="E53" s="134"/>
      <c r="F53" s="134"/>
      <c r="G53" s="134"/>
    </row>
    <row r="54" spans="1:9" x14ac:dyDescent="0.2">
      <c r="B54" s="134"/>
      <c r="C54" s="134"/>
      <c r="D54" s="134"/>
      <c r="E54" s="134"/>
      <c r="F54" s="134"/>
      <c r="G54" s="134"/>
    </row>
    <row r="55" spans="1:9" x14ac:dyDescent="0.2">
      <c r="B55" s="134"/>
      <c r="C55" s="134"/>
      <c r="D55" s="134"/>
      <c r="E55" s="134"/>
      <c r="F55" s="134"/>
      <c r="G55" s="134"/>
    </row>
    <row r="56" spans="1:9" x14ac:dyDescent="0.2">
      <c r="B56" s="134"/>
      <c r="C56" s="134"/>
      <c r="D56" s="134"/>
      <c r="E56" s="134"/>
      <c r="F56" s="134"/>
      <c r="G56" s="134"/>
    </row>
    <row r="57" spans="1:9" x14ac:dyDescent="0.2">
      <c r="B57" s="134"/>
      <c r="C57" s="134"/>
      <c r="D57" s="134"/>
      <c r="E57" s="134"/>
      <c r="F57" s="134"/>
      <c r="G57" s="134"/>
    </row>
    <row r="58" spans="1:9" x14ac:dyDescent="0.2">
      <c r="B58" s="134"/>
      <c r="C58" s="134"/>
      <c r="D58" s="134"/>
      <c r="E58" s="134"/>
      <c r="F58" s="134"/>
      <c r="G58" s="134"/>
    </row>
  </sheetData>
  <mergeCells count="10">
    <mergeCell ref="D2:G8"/>
    <mergeCell ref="D11:G16"/>
    <mergeCell ref="B53:G58"/>
    <mergeCell ref="A33:A34"/>
    <mergeCell ref="B33:B34"/>
    <mergeCell ref="D33:D34"/>
    <mergeCell ref="B21:E21"/>
    <mergeCell ref="B23:G23"/>
    <mergeCell ref="B25:G25"/>
    <mergeCell ref="B29:E29"/>
  </mergeCells>
  <printOptions horizontalCentered="1"/>
  <pageMargins left="0" right="0" top="0" bottom="0" header="0.31496062992125984" footer="0.51181102362204722"/>
  <pageSetup paperSize="9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opLeftCell="A22" workbookViewId="0">
      <selection activeCell="K43" sqref="K43"/>
    </sheetView>
  </sheetViews>
  <sheetFormatPr defaultRowHeight="12.75" x14ac:dyDescent="0.2"/>
  <cols>
    <col min="1" max="1" width="6.140625" customWidth="1"/>
    <col min="2" max="2" width="34.140625" customWidth="1"/>
    <col min="3" max="3" width="18.28515625" customWidth="1"/>
    <col min="4" max="4" width="19" customWidth="1"/>
    <col min="5" max="6" width="19.28515625" customWidth="1"/>
    <col min="7" max="7" width="17.5703125" customWidth="1"/>
  </cols>
  <sheetData>
    <row r="2" spans="1:7" ht="12.75" customHeight="1" x14ac:dyDescent="0.2">
      <c r="D2" s="135" t="s">
        <v>77</v>
      </c>
      <c r="E2" s="135"/>
      <c r="F2" s="135"/>
      <c r="G2" s="135"/>
    </row>
    <row r="3" spans="1:7" ht="12.75" customHeight="1" x14ac:dyDescent="0.2">
      <c r="D3" s="135"/>
      <c r="E3" s="135"/>
      <c r="F3" s="135"/>
      <c r="G3" s="135"/>
    </row>
    <row r="4" spans="1:7" ht="12.75" customHeight="1" x14ac:dyDescent="0.2">
      <c r="D4" s="135"/>
      <c r="E4" s="135"/>
      <c r="F4" s="135"/>
      <c r="G4" s="135"/>
    </row>
    <row r="5" spans="1:7" ht="12.75" customHeight="1" x14ac:dyDescent="0.2">
      <c r="D5" s="135"/>
      <c r="E5" s="135"/>
      <c r="F5" s="135"/>
      <c r="G5" s="135"/>
    </row>
    <row r="6" spans="1:7" ht="12.75" customHeight="1" x14ac:dyDescent="0.2">
      <c r="D6" s="135"/>
      <c r="E6" s="135"/>
      <c r="F6" s="135"/>
      <c r="G6" s="135"/>
    </row>
    <row r="7" spans="1:7" ht="12.75" customHeight="1" x14ac:dyDescent="0.2">
      <c r="D7" s="135"/>
      <c r="E7" s="135"/>
      <c r="F7" s="135"/>
      <c r="G7" s="135"/>
    </row>
    <row r="8" spans="1:7" ht="12.75" customHeight="1" x14ac:dyDescent="0.3">
      <c r="D8" s="99"/>
      <c r="E8" s="99"/>
      <c r="F8" s="99"/>
      <c r="G8" s="99"/>
    </row>
    <row r="9" spans="1:7" ht="12.75" customHeight="1" x14ac:dyDescent="0.3">
      <c r="D9" s="99"/>
      <c r="E9" s="99"/>
      <c r="F9" s="99"/>
      <c r="G9" s="99"/>
    </row>
    <row r="10" spans="1:7" ht="12.75" customHeight="1" x14ac:dyDescent="0.3">
      <c r="D10" s="99"/>
      <c r="E10" s="99"/>
      <c r="F10" s="99"/>
      <c r="G10" s="99"/>
    </row>
    <row r="11" spans="1:7" ht="12.75" customHeight="1" x14ac:dyDescent="0.2">
      <c r="D11" s="138" t="s">
        <v>92</v>
      </c>
      <c r="E11" s="138"/>
      <c r="F11" s="138"/>
      <c r="G11" s="138"/>
    </row>
    <row r="12" spans="1:7" ht="12.75" customHeight="1" x14ac:dyDescent="0.2">
      <c r="D12" s="138"/>
      <c r="E12" s="138"/>
      <c r="F12" s="138"/>
      <c r="G12" s="138"/>
    </row>
    <row r="13" spans="1:7" ht="12.75" customHeight="1" x14ac:dyDescent="0.2">
      <c r="D13" s="138"/>
      <c r="E13" s="138"/>
      <c r="F13" s="138"/>
      <c r="G13" s="138"/>
    </row>
    <row r="14" spans="1:7" ht="12.75" customHeight="1" x14ac:dyDescent="0.2">
      <c r="D14" s="138"/>
      <c r="E14" s="138"/>
      <c r="F14" s="138"/>
      <c r="G14" s="138"/>
    </row>
    <row r="15" spans="1:7" ht="16.5" customHeight="1" x14ac:dyDescent="0.25">
      <c r="A15" s="8"/>
      <c r="B15" s="8"/>
      <c r="C15" s="8"/>
      <c r="D15" s="138"/>
      <c r="E15" s="138"/>
      <c r="F15" s="138"/>
      <c r="G15" s="138"/>
    </row>
    <row r="16" spans="1:7" ht="16.5" customHeight="1" x14ac:dyDescent="0.25">
      <c r="A16" s="8"/>
      <c r="B16" s="8"/>
      <c r="C16" s="8"/>
      <c r="D16" s="138"/>
      <c r="E16" s="138"/>
      <c r="F16" s="138"/>
      <c r="G16" s="138"/>
    </row>
    <row r="17" spans="1:7" ht="16.5" customHeight="1" x14ac:dyDescent="0.25">
      <c r="A17" s="8"/>
      <c r="B17" s="8"/>
      <c r="C17" s="8"/>
      <c r="D17" s="109"/>
      <c r="E17" s="109"/>
      <c r="F17" s="109"/>
      <c r="G17" s="109"/>
    </row>
    <row r="18" spans="1:7" ht="16.5" customHeight="1" x14ac:dyDescent="0.25">
      <c r="A18" s="8"/>
      <c r="B18" s="8"/>
      <c r="C18" s="8"/>
      <c r="D18" s="109"/>
      <c r="E18" s="109"/>
      <c r="F18" s="109"/>
      <c r="G18" s="109"/>
    </row>
    <row r="19" spans="1:7" ht="16.5" customHeight="1" x14ac:dyDescent="0.3">
      <c r="A19" s="8"/>
      <c r="B19" s="8"/>
      <c r="C19" s="8"/>
      <c r="D19" s="99"/>
      <c r="E19" s="99"/>
      <c r="F19" s="99"/>
      <c r="G19" s="99"/>
    </row>
    <row r="20" spans="1:7" ht="17.25" x14ac:dyDescent="0.3">
      <c r="A20" s="9"/>
      <c r="B20" s="8"/>
      <c r="C20" s="8"/>
      <c r="D20" s="8"/>
      <c r="E20" s="7"/>
      <c r="F20" s="7"/>
      <c r="G20" s="7"/>
    </row>
    <row r="21" spans="1:7" ht="17.25" x14ac:dyDescent="0.3">
      <c r="A21" s="8"/>
      <c r="B21" s="126" t="s">
        <v>2</v>
      </c>
      <c r="C21" s="126"/>
      <c r="D21" s="126"/>
      <c r="E21" s="126"/>
      <c r="F21" s="110"/>
      <c r="G21" s="8"/>
    </row>
    <row r="22" spans="1:7" ht="17.25" x14ac:dyDescent="0.3">
      <c r="A22" s="95"/>
      <c r="B22" s="8"/>
      <c r="C22" s="8"/>
      <c r="D22" s="8"/>
      <c r="E22" s="8"/>
      <c r="F22" s="8"/>
      <c r="G22" s="8"/>
    </row>
    <row r="23" spans="1:7" ht="17.25" x14ac:dyDescent="0.3">
      <c r="A23" s="8"/>
      <c r="B23" s="126" t="s">
        <v>24</v>
      </c>
      <c r="C23" s="126"/>
      <c r="D23" s="126"/>
      <c r="E23" s="126"/>
      <c r="F23" s="126"/>
      <c r="G23" s="126"/>
    </row>
    <row r="24" spans="1:7" ht="17.25" x14ac:dyDescent="0.3">
      <c r="A24" s="95"/>
      <c r="B24" s="8"/>
      <c r="C24" s="8"/>
      <c r="D24" s="8"/>
      <c r="E24" s="8"/>
      <c r="F24" s="8"/>
      <c r="G24" s="8"/>
    </row>
    <row r="25" spans="1:7" ht="17.25" customHeight="1" x14ac:dyDescent="0.3">
      <c r="A25" s="95"/>
      <c r="B25" s="137" t="s">
        <v>51</v>
      </c>
      <c r="C25" s="137"/>
      <c r="D25" s="137"/>
      <c r="E25" s="137"/>
      <c r="F25" s="116"/>
      <c r="G25" s="8"/>
    </row>
    <row r="26" spans="1:7" ht="14.25" x14ac:dyDescent="0.25">
      <c r="A26" s="11"/>
      <c r="B26" s="8"/>
      <c r="C26" s="8"/>
      <c r="D26" s="8"/>
      <c r="E26" s="8"/>
      <c r="F26" s="8"/>
      <c r="G26" s="8"/>
    </row>
    <row r="27" spans="1:7" ht="14.25" x14ac:dyDescent="0.25">
      <c r="A27" s="8"/>
      <c r="B27" s="132" t="s">
        <v>58</v>
      </c>
      <c r="C27" s="132"/>
      <c r="D27" s="132"/>
      <c r="E27" s="132"/>
      <c r="F27" s="113"/>
      <c r="G27" s="8"/>
    </row>
    <row r="28" spans="1:7" ht="14.25" x14ac:dyDescent="0.25">
      <c r="A28" s="12"/>
      <c r="B28" s="8"/>
      <c r="C28" s="8"/>
      <c r="D28" s="8"/>
      <c r="E28" s="8"/>
      <c r="F28" s="8"/>
      <c r="G28" s="8"/>
    </row>
    <row r="29" spans="1:7" ht="18" thickBot="1" x14ac:dyDescent="0.35">
      <c r="A29" s="95"/>
      <c r="B29" s="8"/>
      <c r="C29" s="8"/>
      <c r="D29" s="8"/>
      <c r="E29" s="8"/>
      <c r="F29" s="8"/>
      <c r="G29" s="8"/>
    </row>
    <row r="30" spans="1:7" ht="33" x14ac:dyDescent="0.2">
      <c r="A30" s="128" t="s">
        <v>3</v>
      </c>
      <c r="B30" s="128" t="s">
        <v>4</v>
      </c>
      <c r="C30" s="123" t="s">
        <v>38</v>
      </c>
      <c r="D30" s="130" t="s">
        <v>36</v>
      </c>
      <c r="E30" s="14" t="s">
        <v>69</v>
      </c>
      <c r="F30" s="123" t="s">
        <v>70</v>
      </c>
      <c r="G30" s="122" t="s">
        <v>5</v>
      </c>
    </row>
    <row r="31" spans="1:7" ht="17.25" thickBot="1" x14ac:dyDescent="0.25">
      <c r="A31" s="129"/>
      <c r="B31" s="129"/>
      <c r="C31" s="15" t="s">
        <v>37</v>
      </c>
      <c r="D31" s="131"/>
      <c r="E31" s="15" t="s">
        <v>37</v>
      </c>
      <c r="F31" s="15"/>
      <c r="G31" s="15" t="s">
        <v>37</v>
      </c>
    </row>
    <row r="32" spans="1:7" ht="22.5" customHeight="1" x14ac:dyDescent="0.3">
      <c r="A32" s="16">
        <v>1</v>
      </c>
      <c r="B32" s="17" t="s">
        <v>6</v>
      </c>
      <c r="C32" s="87">
        <v>139150</v>
      </c>
      <c r="D32" s="88">
        <v>1</v>
      </c>
      <c r="E32" s="91">
        <f>SUM(C32*D32)</f>
        <v>139150</v>
      </c>
      <c r="F32" s="19">
        <f>SUM(E32*30%)</f>
        <v>41745</v>
      </c>
      <c r="G32" s="20">
        <f>SUM(E32*6)+(E32+F32)*6</f>
        <v>1920270</v>
      </c>
    </row>
    <row r="33" spans="1:7" ht="22.5" customHeight="1" x14ac:dyDescent="0.3">
      <c r="A33" s="21">
        <v>2</v>
      </c>
      <c r="B33" s="22" t="s">
        <v>7</v>
      </c>
      <c r="C33" s="89">
        <v>110000</v>
      </c>
      <c r="D33" s="90">
        <v>1</v>
      </c>
      <c r="E33" s="91">
        <f t="shared" ref="E33:E40" si="0">SUM(C33*D33)</f>
        <v>110000</v>
      </c>
      <c r="F33" s="19">
        <f t="shared" ref="F33:F40" si="1">SUM(E33*30%)</f>
        <v>33000</v>
      </c>
      <c r="G33" s="20">
        <f t="shared" ref="G33:G40" si="2">SUM(E33*6)+(E33+F33)*6</f>
        <v>1518000</v>
      </c>
    </row>
    <row r="34" spans="1:7" ht="22.5" customHeight="1" x14ac:dyDescent="0.3">
      <c r="A34" s="16">
        <v>3</v>
      </c>
      <c r="B34" s="22" t="s">
        <v>0</v>
      </c>
      <c r="C34" s="89">
        <v>104500</v>
      </c>
      <c r="D34" s="90">
        <v>1</v>
      </c>
      <c r="E34" s="91">
        <f t="shared" si="0"/>
        <v>104500</v>
      </c>
      <c r="F34" s="19">
        <f t="shared" si="1"/>
        <v>31350</v>
      </c>
      <c r="G34" s="20">
        <f t="shared" si="2"/>
        <v>1442100</v>
      </c>
    </row>
    <row r="35" spans="1:7" ht="22.5" customHeight="1" x14ac:dyDescent="0.3">
      <c r="A35" s="21">
        <v>4</v>
      </c>
      <c r="B35" s="22" t="s">
        <v>8</v>
      </c>
      <c r="C35" s="89">
        <v>106500</v>
      </c>
      <c r="D35" s="90">
        <v>12.5</v>
      </c>
      <c r="E35" s="91">
        <f t="shared" si="0"/>
        <v>1331250</v>
      </c>
      <c r="F35" s="19">
        <f t="shared" si="1"/>
        <v>399375</v>
      </c>
      <c r="G35" s="20">
        <f t="shared" si="2"/>
        <v>18371250</v>
      </c>
    </row>
    <row r="36" spans="1:7" ht="22.5" customHeight="1" x14ac:dyDescent="0.3">
      <c r="A36" s="16">
        <v>5</v>
      </c>
      <c r="B36" s="22" t="s">
        <v>40</v>
      </c>
      <c r="C36" s="89">
        <v>104000</v>
      </c>
      <c r="D36" s="90">
        <v>1</v>
      </c>
      <c r="E36" s="91">
        <f t="shared" si="0"/>
        <v>104000</v>
      </c>
      <c r="F36" s="19">
        <f t="shared" si="1"/>
        <v>31200</v>
      </c>
      <c r="G36" s="20">
        <f t="shared" si="2"/>
        <v>1435200</v>
      </c>
    </row>
    <row r="37" spans="1:7" ht="22.5" customHeight="1" x14ac:dyDescent="0.3">
      <c r="A37" s="21">
        <v>6</v>
      </c>
      <c r="B37" s="22" t="s">
        <v>9</v>
      </c>
      <c r="C37" s="89">
        <v>104000</v>
      </c>
      <c r="D37" s="90">
        <v>2</v>
      </c>
      <c r="E37" s="91">
        <f t="shared" si="0"/>
        <v>208000</v>
      </c>
      <c r="F37" s="19">
        <f t="shared" si="1"/>
        <v>62400</v>
      </c>
      <c r="G37" s="20">
        <f t="shared" si="2"/>
        <v>2870400</v>
      </c>
    </row>
    <row r="38" spans="1:7" ht="22.5" customHeight="1" x14ac:dyDescent="0.3">
      <c r="A38" s="16">
        <v>7</v>
      </c>
      <c r="B38" s="22" t="s">
        <v>23</v>
      </c>
      <c r="C38" s="89">
        <v>104000</v>
      </c>
      <c r="D38" s="90">
        <v>1</v>
      </c>
      <c r="E38" s="91">
        <f t="shared" si="0"/>
        <v>104000</v>
      </c>
      <c r="F38" s="19">
        <f t="shared" si="1"/>
        <v>31200</v>
      </c>
      <c r="G38" s="20">
        <f t="shared" si="2"/>
        <v>1435200</v>
      </c>
    </row>
    <row r="39" spans="1:7" ht="22.5" customHeight="1" x14ac:dyDescent="0.3">
      <c r="A39" s="21">
        <v>8</v>
      </c>
      <c r="B39" s="22" t="s">
        <v>1</v>
      </c>
      <c r="C39" s="89">
        <v>104500</v>
      </c>
      <c r="D39" s="90">
        <v>1</v>
      </c>
      <c r="E39" s="91">
        <f t="shared" si="0"/>
        <v>104500</v>
      </c>
      <c r="F39" s="19">
        <f t="shared" si="1"/>
        <v>31350</v>
      </c>
      <c r="G39" s="20">
        <f t="shared" si="2"/>
        <v>1442100</v>
      </c>
    </row>
    <row r="40" spans="1:7" ht="22.5" customHeight="1" x14ac:dyDescent="0.3">
      <c r="A40" s="21">
        <v>9</v>
      </c>
      <c r="B40" s="22" t="s">
        <v>59</v>
      </c>
      <c r="C40" s="89">
        <v>104500</v>
      </c>
      <c r="D40" s="90">
        <v>1</v>
      </c>
      <c r="E40" s="91">
        <f t="shared" si="0"/>
        <v>104500</v>
      </c>
      <c r="F40" s="19">
        <f t="shared" si="1"/>
        <v>31350</v>
      </c>
      <c r="G40" s="20">
        <f t="shared" si="2"/>
        <v>1442100</v>
      </c>
    </row>
    <row r="41" spans="1:7" ht="22.5" customHeight="1" x14ac:dyDescent="0.2">
      <c r="A41" s="25"/>
      <c r="B41" s="26" t="s">
        <v>10</v>
      </c>
      <c r="C41" s="82"/>
      <c r="D41" s="84">
        <f>SUM(D32:D40)</f>
        <v>21.5</v>
      </c>
      <c r="E41" s="52">
        <f>SUM(E32:E40)</f>
        <v>2309900</v>
      </c>
      <c r="F41" s="52"/>
      <c r="G41" s="52">
        <f>SUM(G32:G40)</f>
        <v>31876620</v>
      </c>
    </row>
    <row r="42" spans="1:7" ht="18" thickBot="1" x14ac:dyDescent="0.35">
      <c r="A42" s="29"/>
      <c r="B42" s="29" t="s">
        <v>11</v>
      </c>
      <c r="C42" s="83"/>
      <c r="D42" s="85"/>
      <c r="E42" s="67">
        <v>6000</v>
      </c>
      <c r="F42" s="118"/>
      <c r="G42" s="78">
        <f t="shared" ref="G42" si="3">SUM(E42*12)</f>
        <v>72000</v>
      </c>
    </row>
    <row r="43" spans="1:7" ht="18" thickBot="1" x14ac:dyDescent="0.35">
      <c r="A43" s="31"/>
      <c r="B43" s="32" t="s">
        <v>12</v>
      </c>
      <c r="C43" s="58"/>
      <c r="D43" s="86">
        <f>SUM(D41)</f>
        <v>21.5</v>
      </c>
      <c r="E43" s="65">
        <f>SUM(E41:E42)</f>
        <v>2315900</v>
      </c>
      <c r="F43" s="65">
        <f>SUM(F32:F41)</f>
        <v>692970</v>
      </c>
      <c r="G43" s="65">
        <f>SUM(G41:G42)</f>
        <v>31948620</v>
      </c>
    </row>
    <row r="44" spans="1:7" ht="17.25" x14ac:dyDescent="0.3">
      <c r="A44" s="38"/>
      <c r="B44" s="38"/>
      <c r="C44" s="38"/>
      <c r="D44" s="96"/>
      <c r="E44" s="74"/>
      <c r="F44" s="74"/>
      <c r="G44" s="74"/>
    </row>
    <row r="45" spans="1:7" ht="17.25" x14ac:dyDescent="0.3">
      <c r="A45" s="38"/>
      <c r="B45" s="38"/>
      <c r="C45" s="38"/>
      <c r="D45" s="96"/>
      <c r="E45" s="74"/>
      <c r="F45" s="74"/>
      <c r="G45" s="74"/>
    </row>
    <row r="46" spans="1:7" ht="30" customHeight="1" x14ac:dyDescent="0.3">
      <c r="A46" s="36"/>
      <c r="B46" s="92"/>
      <c r="C46" s="92"/>
      <c r="D46" s="92"/>
      <c r="E46" s="92"/>
      <c r="F46" s="92"/>
      <c r="G46" s="92"/>
    </row>
    <row r="47" spans="1:7" ht="22.5" customHeight="1" x14ac:dyDescent="0.3">
      <c r="A47" s="36"/>
      <c r="B47" s="92" t="s">
        <v>61</v>
      </c>
      <c r="C47" s="92"/>
      <c r="D47" s="92"/>
      <c r="E47" s="92"/>
      <c r="F47" s="92"/>
      <c r="G47" s="92"/>
    </row>
    <row r="48" spans="1:7" ht="17.25" x14ac:dyDescent="0.3">
      <c r="A48" s="36"/>
      <c r="B48" s="134" t="s">
        <v>95</v>
      </c>
      <c r="C48" s="134"/>
      <c r="D48" s="134"/>
      <c r="E48" s="134"/>
      <c r="F48" s="134"/>
      <c r="G48" s="134"/>
    </row>
    <row r="49" spans="1:7" ht="17.25" x14ac:dyDescent="0.3">
      <c r="A49" s="36"/>
      <c r="B49" s="134"/>
      <c r="C49" s="134"/>
      <c r="D49" s="134"/>
      <c r="E49" s="134"/>
      <c r="F49" s="134"/>
      <c r="G49" s="134"/>
    </row>
    <row r="50" spans="1:7" ht="17.25" x14ac:dyDescent="0.3">
      <c r="A50" s="36"/>
      <c r="B50" s="134"/>
      <c r="C50" s="134"/>
      <c r="D50" s="134"/>
      <c r="E50" s="134"/>
      <c r="F50" s="134"/>
      <c r="G50" s="134"/>
    </row>
    <row r="51" spans="1:7" ht="17.25" x14ac:dyDescent="0.3">
      <c r="A51" s="36"/>
      <c r="B51" s="134"/>
      <c r="C51" s="134"/>
      <c r="D51" s="134"/>
      <c r="E51" s="134"/>
      <c r="F51" s="134"/>
      <c r="G51" s="134"/>
    </row>
    <row r="52" spans="1:7" ht="17.25" x14ac:dyDescent="0.3">
      <c r="A52" s="9"/>
      <c r="B52" s="134"/>
      <c r="C52" s="134"/>
      <c r="D52" s="134"/>
      <c r="E52" s="134"/>
      <c r="F52" s="134"/>
      <c r="G52" s="134"/>
    </row>
    <row r="53" spans="1:7" ht="22.5" customHeight="1" x14ac:dyDescent="0.3">
      <c r="A53" s="9"/>
      <c r="B53" s="134"/>
      <c r="C53" s="134"/>
      <c r="D53" s="134"/>
      <c r="E53" s="134"/>
      <c r="F53" s="134"/>
      <c r="G53" s="134"/>
    </row>
    <row r="54" spans="1:7" ht="17.25" x14ac:dyDescent="0.3">
      <c r="A54" s="9"/>
      <c r="B54" s="9"/>
      <c r="C54" s="9"/>
      <c r="D54" s="9"/>
      <c r="E54" s="9"/>
      <c r="F54" s="9"/>
      <c r="G54" s="8"/>
    </row>
    <row r="55" spans="1:7" ht="17.25" x14ac:dyDescent="0.3">
      <c r="A55" s="9"/>
      <c r="B55" s="9"/>
      <c r="C55" s="9"/>
      <c r="D55" s="36"/>
      <c r="E55" s="9"/>
      <c r="F55" s="9"/>
      <c r="G55" s="8"/>
    </row>
    <row r="56" spans="1:7" ht="17.25" x14ac:dyDescent="0.3">
      <c r="A56" s="9"/>
      <c r="B56" s="9"/>
      <c r="C56" s="9"/>
      <c r="D56" s="9"/>
      <c r="E56" s="36"/>
      <c r="F56" s="36"/>
      <c r="G56" s="8"/>
    </row>
    <row r="57" spans="1:7" ht="15" x14ac:dyDescent="0.2">
      <c r="A57" s="6"/>
      <c r="B57" s="6"/>
      <c r="C57" s="6"/>
      <c r="D57" s="6"/>
      <c r="E57" s="6"/>
      <c r="F57" s="6"/>
    </row>
  </sheetData>
  <mergeCells count="10">
    <mergeCell ref="D2:G7"/>
    <mergeCell ref="D11:G16"/>
    <mergeCell ref="B48:G53"/>
    <mergeCell ref="A30:A31"/>
    <mergeCell ref="B30:B31"/>
    <mergeCell ref="D30:D31"/>
    <mergeCell ref="B21:E21"/>
    <mergeCell ref="B23:G23"/>
    <mergeCell ref="B25:E25"/>
    <mergeCell ref="B27:E27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9"/>
  <sheetViews>
    <sheetView topLeftCell="A31" workbookViewId="0">
      <selection activeCell="K48" sqref="K48"/>
    </sheetView>
  </sheetViews>
  <sheetFormatPr defaultRowHeight="12.75" x14ac:dyDescent="0.2"/>
  <cols>
    <col min="1" max="1" width="6" customWidth="1"/>
    <col min="2" max="2" width="33.85546875" customWidth="1"/>
    <col min="3" max="3" width="16.85546875" customWidth="1"/>
    <col min="4" max="4" width="17.5703125" customWidth="1"/>
    <col min="5" max="6" width="17.7109375" customWidth="1"/>
    <col min="7" max="7" width="20.140625" customWidth="1"/>
    <col min="8" max="8" width="34.28515625" bestFit="1" customWidth="1"/>
  </cols>
  <sheetData>
    <row r="2" spans="4:7" ht="12.75" customHeight="1" x14ac:dyDescent="0.2">
      <c r="D2" s="135" t="s">
        <v>78</v>
      </c>
      <c r="E2" s="135"/>
      <c r="F2" s="135"/>
      <c r="G2" s="135"/>
    </row>
    <row r="3" spans="4:7" ht="12.75" customHeight="1" x14ac:dyDescent="0.2">
      <c r="D3" s="135"/>
      <c r="E3" s="135"/>
      <c r="F3" s="135"/>
      <c r="G3" s="135"/>
    </row>
    <row r="4" spans="4:7" ht="12.75" customHeight="1" x14ac:dyDescent="0.2">
      <c r="D4" s="135"/>
      <c r="E4" s="135"/>
      <c r="F4" s="135"/>
      <c r="G4" s="135"/>
    </row>
    <row r="5" spans="4:7" ht="12.75" customHeight="1" x14ac:dyDescent="0.2">
      <c r="D5" s="135"/>
      <c r="E5" s="135"/>
      <c r="F5" s="135"/>
      <c r="G5" s="135"/>
    </row>
    <row r="6" spans="4:7" ht="12.75" customHeight="1" x14ac:dyDescent="0.2">
      <c r="D6" s="135"/>
      <c r="E6" s="135"/>
      <c r="F6" s="135"/>
      <c r="G6" s="135"/>
    </row>
    <row r="7" spans="4:7" ht="12.75" customHeight="1" x14ac:dyDescent="0.2">
      <c r="D7" s="135"/>
      <c r="E7" s="135"/>
      <c r="F7" s="135"/>
      <c r="G7" s="135"/>
    </row>
    <row r="8" spans="4:7" ht="12.75" customHeight="1" x14ac:dyDescent="0.3">
      <c r="D8" s="99"/>
      <c r="E8" s="99"/>
      <c r="F8" s="99"/>
      <c r="G8" s="99"/>
    </row>
    <row r="9" spans="4:7" ht="16.5" customHeight="1" x14ac:dyDescent="0.3">
      <c r="D9" s="99"/>
      <c r="E9" s="99"/>
      <c r="F9" s="99"/>
      <c r="G9" s="99"/>
    </row>
    <row r="10" spans="4:7" ht="16.5" customHeight="1" x14ac:dyDescent="0.2">
      <c r="D10" s="135" t="s">
        <v>93</v>
      </c>
      <c r="E10" s="135"/>
      <c r="F10" s="135"/>
      <c r="G10" s="135"/>
    </row>
    <row r="11" spans="4:7" ht="16.5" customHeight="1" x14ac:dyDescent="0.2">
      <c r="D11" s="135"/>
      <c r="E11" s="135"/>
      <c r="F11" s="135"/>
      <c r="G11" s="135"/>
    </row>
    <row r="12" spans="4:7" ht="16.5" customHeight="1" x14ac:dyDescent="0.2">
      <c r="D12" s="135"/>
      <c r="E12" s="135"/>
      <c r="F12" s="135"/>
      <c r="G12" s="135"/>
    </row>
    <row r="13" spans="4:7" ht="16.5" customHeight="1" x14ac:dyDescent="0.2">
      <c r="D13" s="135"/>
      <c r="E13" s="135"/>
      <c r="F13" s="135"/>
      <c r="G13" s="135"/>
    </row>
    <row r="14" spans="4:7" ht="17.25" customHeight="1" x14ac:dyDescent="0.2">
      <c r="D14" s="135"/>
      <c r="E14" s="135"/>
      <c r="F14" s="135"/>
      <c r="G14" s="135"/>
    </row>
    <row r="15" spans="4:7" ht="12.75" customHeight="1" x14ac:dyDescent="0.2">
      <c r="D15" s="75"/>
      <c r="E15" s="75"/>
      <c r="F15" s="75"/>
      <c r="G15" s="75"/>
    </row>
    <row r="16" spans="4:7" ht="12.75" customHeight="1" x14ac:dyDescent="0.2">
      <c r="D16" s="109"/>
      <c r="E16" s="109"/>
      <c r="F16" s="109"/>
      <c r="G16" s="109"/>
    </row>
    <row r="17" spans="1:8" ht="17.25" x14ac:dyDescent="0.3">
      <c r="A17" s="9"/>
      <c r="B17" s="8"/>
      <c r="C17" s="8"/>
      <c r="D17" s="8"/>
      <c r="E17" s="46"/>
      <c r="F17" s="46"/>
      <c r="G17" s="46"/>
      <c r="H17" s="46"/>
    </row>
    <row r="18" spans="1:8" ht="17.25" x14ac:dyDescent="0.3">
      <c r="A18" s="9"/>
      <c r="B18" s="8"/>
      <c r="C18" s="8"/>
      <c r="D18" s="8"/>
      <c r="E18" s="8"/>
      <c r="F18" s="8"/>
      <c r="G18" s="8"/>
    </row>
    <row r="19" spans="1:8" ht="19.5" customHeight="1" x14ac:dyDescent="0.3">
      <c r="A19" s="8"/>
      <c r="B19" s="126" t="s">
        <v>2</v>
      </c>
      <c r="C19" s="126"/>
      <c r="D19" s="126"/>
      <c r="E19" s="126"/>
      <c r="F19" s="110"/>
      <c r="G19" s="8"/>
    </row>
    <row r="20" spans="1:8" ht="17.25" x14ac:dyDescent="0.3">
      <c r="A20" s="95"/>
      <c r="B20" s="8"/>
      <c r="C20" s="8"/>
      <c r="D20" s="8"/>
      <c r="E20" s="8"/>
      <c r="F20" s="8"/>
      <c r="G20" s="8"/>
    </row>
    <row r="21" spans="1:8" ht="16.5" customHeight="1" x14ac:dyDescent="0.3">
      <c r="A21" s="8"/>
      <c r="B21" s="126" t="s">
        <v>24</v>
      </c>
      <c r="C21" s="126"/>
      <c r="D21" s="126"/>
      <c r="E21" s="126"/>
      <c r="F21" s="110"/>
      <c r="G21" s="47"/>
    </row>
    <row r="22" spans="1:8" ht="17.25" x14ac:dyDescent="0.3">
      <c r="A22" s="95"/>
      <c r="B22" s="8"/>
      <c r="C22" s="8"/>
      <c r="D22" s="8"/>
      <c r="E22" s="8"/>
      <c r="F22" s="8"/>
      <c r="G22" s="8"/>
    </row>
    <row r="23" spans="1:8" ht="17.25" x14ac:dyDescent="0.3">
      <c r="A23" s="95"/>
      <c r="B23" s="133" t="s">
        <v>34</v>
      </c>
      <c r="C23" s="133"/>
      <c r="D23" s="133"/>
      <c r="E23" s="133"/>
      <c r="F23" s="133"/>
      <c r="G23" s="133"/>
    </row>
    <row r="24" spans="1:8" ht="19.5" x14ac:dyDescent="0.3">
      <c r="A24" s="8"/>
      <c r="B24" s="8"/>
      <c r="C24" s="8"/>
      <c r="D24" s="39"/>
      <c r="E24" s="39"/>
      <c r="F24" s="39"/>
      <c r="G24" s="8"/>
    </row>
    <row r="25" spans="1:8" ht="17.25" x14ac:dyDescent="0.3">
      <c r="A25" s="95"/>
      <c r="B25" s="8"/>
      <c r="C25" s="8"/>
      <c r="D25" s="8"/>
      <c r="E25" s="8"/>
      <c r="F25" s="8"/>
      <c r="G25" s="8"/>
    </row>
    <row r="26" spans="1:8" ht="14.25" x14ac:dyDescent="0.25">
      <c r="A26" s="11"/>
      <c r="B26" s="8"/>
      <c r="C26" s="8"/>
      <c r="D26" s="8"/>
      <c r="E26" s="8"/>
      <c r="F26" s="8"/>
      <c r="G26" s="8"/>
    </row>
    <row r="27" spans="1:8" ht="14.25" x14ac:dyDescent="0.25">
      <c r="A27" s="8"/>
      <c r="B27" s="132" t="s">
        <v>18</v>
      </c>
      <c r="C27" s="132"/>
      <c r="D27" s="132"/>
      <c r="E27" s="132"/>
      <c r="F27" s="113"/>
      <c r="G27" s="8"/>
    </row>
    <row r="28" spans="1:8" ht="14.25" x14ac:dyDescent="0.25">
      <c r="A28" s="12"/>
      <c r="B28" s="8"/>
      <c r="C28" s="8"/>
      <c r="D28" s="8"/>
      <c r="E28" s="8"/>
      <c r="F28" s="8"/>
      <c r="G28" s="8"/>
    </row>
    <row r="29" spans="1:8" ht="18" thickBot="1" x14ac:dyDescent="0.35">
      <c r="A29" s="95"/>
      <c r="B29" s="8"/>
      <c r="C29" s="8"/>
      <c r="D29" s="8"/>
      <c r="E29" s="8"/>
      <c r="F29" s="8"/>
      <c r="G29" s="8"/>
    </row>
    <row r="30" spans="1:8" s="5" customFormat="1" ht="35.25" customHeight="1" x14ac:dyDescent="0.2">
      <c r="A30" s="128" t="s">
        <v>3</v>
      </c>
      <c r="B30" s="128" t="s">
        <v>4</v>
      </c>
      <c r="C30" s="123" t="s">
        <v>38</v>
      </c>
      <c r="D30" s="130" t="s">
        <v>36</v>
      </c>
      <c r="E30" s="14" t="s">
        <v>69</v>
      </c>
      <c r="F30" s="123" t="s">
        <v>70</v>
      </c>
      <c r="G30" s="122" t="s">
        <v>5</v>
      </c>
    </row>
    <row r="31" spans="1:8" s="5" customFormat="1" ht="20.25" customHeight="1" thickBot="1" x14ac:dyDescent="0.25">
      <c r="A31" s="129"/>
      <c r="B31" s="129"/>
      <c r="C31" s="15" t="s">
        <v>37</v>
      </c>
      <c r="D31" s="131"/>
      <c r="E31" s="15" t="s">
        <v>37</v>
      </c>
      <c r="F31" s="15"/>
      <c r="G31" s="15" t="s">
        <v>37</v>
      </c>
    </row>
    <row r="32" spans="1:8" s="5" customFormat="1" ht="16.5" x14ac:dyDescent="0.3">
      <c r="A32" s="40">
        <v>1</v>
      </c>
      <c r="B32" s="17" t="s">
        <v>6</v>
      </c>
      <c r="C32" s="19">
        <v>139150</v>
      </c>
      <c r="D32" s="18">
        <v>1</v>
      </c>
      <c r="E32" s="19">
        <f>SUM(C32*D32)</f>
        <v>139150</v>
      </c>
      <c r="F32" s="19">
        <f>SUM(E32*30%)</f>
        <v>41745</v>
      </c>
      <c r="G32" s="20">
        <f>SUM(E32*6)+(E32+F32)*6</f>
        <v>1920270</v>
      </c>
    </row>
    <row r="33" spans="1:8" s="5" customFormat="1" ht="16.5" x14ac:dyDescent="0.3">
      <c r="A33" s="41">
        <v>2</v>
      </c>
      <c r="B33" s="22" t="s">
        <v>7</v>
      </c>
      <c r="C33" s="24">
        <v>110000</v>
      </c>
      <c r="D33" s="23">
        <v>1</v>
      </c>
      <c r="E33" s="19">
        <f t="shared" ref="E33:E40" si="0">SUM(C33*D33)</f>
        <v>110000</v>
      </c>
      <c r="F33" s="19">
        <f t="shared" ref="F33:F40" si="1">SUM(E33*30%)</f>
        <v>33000</v>
      </c>
      <c r="G33" s="20">
        <f t="shared" ref="G33:G40" si="2">SUM(E33*6)+(E33+F33)*6</f>
        <v>1518000</v>
      </c>
    </row>
    <row r="34" spans="1:8" s="5" customFormat="1" ht="16.5" x14ac:dyDescent="0.3">
      <c r="A34" s="40">
        <v>3</v>
      </c>
      <c r="B34" s="22" t="s">
        <v>0</v>
      </c>
      <c r="C34" s="24">
        <v>104500</v>
      </c>
      <c r="D34" s="23">
        <v>1</v>
      </c>
      <c r="E34" s="19">
        <f t="shared" si="0"/>
        <v>104500</v>
      </c>
      <c r="F34" s="19">
        <f t="shared" si="1"/>
        <v>31350</v>
      </c>
      <c r="G34" s="20">
        <f t="shared" si="2"/>
        <v>1442100</v>
      </c>
    </row>
    <row r="35" spans="1:8" s="5" customFormat="1" ht="16.5" x14ac:dyDescent="0.3">
      <c r="A35" s="41">
        <v>4</v>
      </c>
      <c r="B35" s="22" t="s">
        <v>8</v>
      </c>
      <c r="C35" s="24">
        <v>106500</v>
      </c>
      <c r="D35" s="23">
        <v>10.5</v>
      </c>
      <c r="E35" s="19">
        <f t="shared" si="0"/>
        <v>1118250</v>
      </c>
      <c r="F35" s="19">
        <f t="shared" si="1"/>
        <v>335475</v>
      </c>
      <c r="G35" s="20">
        <f t="shared" si="2"/>
        <v>15431850</v>
      </c>
    </row>
    <row r="36" spans="1:8" s="5" customFormat="1" ht="16.5" x14ac:dyDescent="0.3">
      <c r="A36" s="40">
        <v>5</v>
      </c>
      <c r="B36" s="22" t="s">
        <v>1</v>
      </c>
      <c r="C36" s="24">
        <v>104500</v>
      </c>
      <c r="D36" s="23">
        <v>1</v>
      </c>
      <c r="E36" s="19">
        <f t="shared" si="0"/>
        <v>104500</v>
      </c>
      <c r="F36" s="19">
        <f t="shared" si="1"/>
        <v>31350</v>
      </c>
      <c r="G36" s="20">
        <f t="shared" si="2"/>
        <v>1442100</v>
      </c>
    </row>
    <row r="37" spans="1:8" s="5" customFormat="1" ht="16.5" x14ac:dyDescent="0.3">
      <c r="A37" s="41">
        <v>6</v>
      </c>
      <c r="B37" s="22" t="s">
        <v>23</v>
      </c>
      <c r="C37" s="24">
        <v>104000</v>
      </c>
      <c r="D37" s="23">
        <v>1</v>
      </c>
      <c r="E37" s="19">
        <f t="shared" si="0"/>
        <v>104000</v>
      </c>
      <c r="F37" s="19">
        <f t="shared" si="1"/>
        <v>31200</v>
      </c>
      <c r="G37" s="20">
        <f t="shared" si="2"/>
        <v>1435200</v>
      </c>
    </row>
    <row r="38" spans="1:8" s="5" customFormat="1" ht="16.5" x14ac:dyDescent="0.3">
      <c r="A38" s="40">
        <v>7</v>
      </c>
      <c r="B38" s="22" t="s">
        <v>13</v>
      </c>
      <c r="C38" s="24">
        <v>104000</v>
      </c>
      <c r="D38" s="23">
        <v>1</v>
      </c>
      <c r="E38" s="19">
        <f t="shared" si="0"/>
        <v>104000</v>
      </c>
      <c r="F38" s="19">
        <f t="shared" si="1"/>
        <v>31200</v>
      </c>
      <c r="G38" s="20">
        <f t="shared" si="2"/>
        <v>1435200</v>
      </c>
    </row>
    <row r="39" spans="1:8" s="5" customFormat="1" ht="16.5" x14ac:dyDescent="0.3">
      <c r="A39" s="41">
        <v>8</v>
      </c>
      <c r="B39" s="22" t="s">
        <v>9</v>
      </c>
      <c r="C39" s="24">
        <v>104000</v>
      </c>
      <c r="D39" s="23">
        <v>2</v>
      </c>
      <c r="E39" s="19">
        <f t="shared" si="0"/>
        <v>208000</v>
      </c>
      <c r="F39" s="19">
        <f t="shared" si="1"/>
        <v>62400</v>
      </c>
      <c r="G39" s="20">
        <f t="shared" si="2"/>
        <v>2870400</v>
      </c>
    </row>
    <row r="40" spans="1:8" s="5" customFormat="1" ht="16.5" x14ac:dyDescent="0.3">
      <c r="A40" s="40">
        <v>9</v>
      </c>
      <c r="B40" s="22" t="s">
        <v>40</v>
      </c>
      <c r="C40" s="24">
        <v>104000</v>
      </c>
      <c r="D40" s="23">
        <v>0.5</v>
      </c>
      <c r="E40" s="19">
        <f t="shared" si="0"/>
        <v>52000</v>
      </c>
      <c r="F40" s="19">
        <f t="shared" si="1"/>
        <v>15600</v>
      </c>
      <c r="G40" s="20">
        <f t="shared" si="2"/>
        <v>717600</v>
      </c>
    </row>
    <row r="41" spans="1:8" s="6" customFormat="1" ht="17.25" customHeight="1" x14ac:dyDescent="0.2">
      <c r="A41" s="42"/>
      <c r="B41" s="26" t="s">
        <v>10</v>
      </c>
      <c r="C41" s="26"/>
      <c r="D41" s="43">
        <f>SUM(D32:D40)</f>
        <v>19</v>
      </c>
      <c r="E41" s="28">
        <f>SUM(E32:E40)</f>
        <v>2044400</v>
      </c>
      <c r="F41" s="28"/>
      <c r="G41" s="28">
        <f>SUM(G32:G40)</f>
        <v>28212720</v>
      </c>
    </row>
    <row r="42" spans="1:8" s="6" customFormat="1" ht="16.5" customHeight="1" thickBot="1" x14ac:dyDescent="0.35">
      <c r="A42" s="59"/>
      <c r="B42" s="29" t="s">
        <v>11</v>
      </c>
      <c r="C42" s="29"/>
      <c r="D42" s="60"/>
      <c r="E42" s="30">
        <v>54000</v>
      </c>
      <c r="F42" s="105"/>
      <c r="G42" s="78">
        <f t="shared" ref="G42" si="3">SUM(E42*12)</f>
        <v>648000</v>
      </c>
    </row>
    <row r="43" spans="1:8" s="6" customFormat="1" ht="15.75" customHeight="1" thickBot="1" x14ac:dyDescent="0.35">
      <c r="A43" s="31"/>
      <c r="B43" s="32" t="s">
        <v>12</v>
      </c>
      <c r="C43" s="58"/>
      <c r="D43" s="61">
        <f>SUM(D41)</f>
        <v>19</v>
      </c>
      <c r="E43" s="34">
        <f>SUM(E41:E42)</f>
        <v>2098400</v>
      </c>
      <c r="F43" s="34">
        <f>SUM(F32:F42)</f>
        <v>613320</v>
      </c>
      <c r="G43" s="34">
        <f>SUM(G41:G42)</f>
        <v>28860720</v>
      </c>
    </row>
    <row r="44" spans="1:8" ht="17.25" x14ac:dyDescent="0.3">
      <c r="A44" s="36"/>
      <c r="B44" s="8"/>
      <c r="C44" s="8"/>
      <c r="D44" s="36"/>
      <c r="E44" s="8"/>
      <c r="F44" s="8"/>
      <c r="G44" s="8"/>
    </row>
    <row r="45" spans="1:8" ht="17.25" x14ac:dyDescent="0.3">
      <c r="A45" s="36"/>
      <c r="B45" s="8"/>
      <c r="C45" s="8"/>
      <c r="D45" s="36"/>
      <c r="E45" s="8"/>
      <c r="F45" s="8"/>
      <c r="G45" s="8"/>
    </row>
    <row r="46" spans="1:8" ht="24" customHeight="1" x14ac:dyDescent="0.3">
      <c r="A46" s="36"/>
      <c r="B46" s="92"/>
      <c r="C46" s="92"/>
      <c r="D46" s="92"/>
      <c r="E46" s="92"/>
      <c r="F46" s="92"/>
      <c r="G46" s="92"/>
    </row>
    <row r="47" spans="1:8" ht="21.75" customHeight="1" x14ac:dyDescent="0.3">
      <c r="A47" s="36"/>
      <c r="B47" s="92" t="s">
        <v>61</v>
      </c>
      <c r="C47" s="92"/>
      <c r="D47" s="92"/>
      <c r="E47" s="92"/>
      <c r="F47" s="92"/>
      <c r="G47" s="92"/>
      <c r="H47" s="2"/>
    </row>
    <row r="48" spans="1:8" ht="17.25" x14ac:dyDescent="0.3">
      <c r="A48" s="36"/>
      <c r="B48" s="134" t="s">
        <v>95</v>
      </c>
      <c r="C48" s="134"/>
      <c r="D48" s="134"/>
      <c r="E48" s="134"/>
      <c r="F48" s="134"/>
      <c r="G48" s="134"/>
    </row>
    <row r="49" spans="1:7" ht="17.25" x14ac:dyDescent="0.3">
      <c r="A49" s="36"/>
      <c r="B49" s="134"/>
      <c r="C49" s="134"/>
      <c r="D49" s="134"/>
      <c r="E49" s="134"/>
      <c r="F49" s="134"/>
      <c r="G49" s="134"/>
    </row>
    <row r="50" spans="1:7" ht="17.25" x14ac:dyDescent="0.3">
      <c r="A50" s="36"/>
      <c r="B50" s="134"/>
      <c r="C50" s="134"/>
      <c r="D50" s="134"/>
      <c r="E50" s="134"/>
      <c r="F50" s="134"/>
      <c r="G50" s="134"/>
    </row>
    <row r="51" spans="1:7" ht="17.25" x14ac:dyDescent="0.3">
      <c r="A51" s="36"/>
      <c r="B51" s="134"/>
      <c r="C51" s="134"/>
      <c r="D51" s="134"/>
      <c r="E51" s="134"/>
      <c r="F51" s="134"/>
      <c r="G51" s="134"/>
    </row>
    <row r="52" spans="1:7" ht="23.25" customHeight="1" x14ac:dyDescent="0.3">
      <c r="A52" s="36"/>
      <c r="B52" s="134"/>
      <c r="C52" s="134"/>
      <c r="D52" s="134"/>
      <c r="E52" s="134"/>
      <c r="F52" s="134"/>
      <c r="G52" s="134"/>
    </row>
    <row r="53" spans="1:7" ht="17.25" x14ac:dyDescent="0.3">
      <c r="A53" s="9"/>
      <c r="B53" s="134"/>
      <c r="C53" s="134"/>
      <c r="D53" s="134"/>
      <c r="E53" s="134"/>
      <c r="F53" s="134"/>
      <c r="G53" s="134"/>
    </row>
    <row r="54" spans="1:7" ht="17.25" x14ac:dyDescent="0.3">
      <c r="A54" s="9"/>
      <c r="B54" s="36"/>
      <c r="C54" s="36"/>
      <c r="D54" s="36"/>
      <c r="E54" s="9"/>
      <c r="F54" s="9"/>
      <c r="G54" s="38"/>
    </row>
    <row r="55" spans="1:7" ht="17.25" x14ac:dyDescent="0.3">
      <c r="A55" s="9"/>
      <c r="B55" s="9"/>
      <c r="C55" s="9"/>
      <c r="D55" s="9"/>
      <c r="E55" s="36"/>
      <c r="F55" s="36"/>
      <c r="G55" s="44"/>
    </row>
    <row r="56" spans="1:7" ht="17.25" x14ac:dyDescent="0.3">
      <c r="A56" s="9"/>
      <c r="B56" s="36"/>
      <c r="C56" s="36"/>
      <c r="D56" s="9"/>
      <c r="E56" s="9"/>
      <c r="F56" s="9"/>
      <c r="G56" s="36"/>
    </row>
    <row r="57" spans="1:7" ht="15" x14ac:dyDescent="0.2">
      <c r="A57" s="1"/>
      <c r="B57" s="1"/>
      <c r="C57" s="1"/>
      <c r="D57" s="1"/>
      <c r="E57" s="3"/>
      <c r="F57" s="3"/>
      <c r="G57" s="1"/>
    </row>
    <row r="58" spans="1:7" ht="15" x14ac:dyDescent="0.2">
      <c r="A58" s="6"/>
      <c r="B58" s="6"/>
      <c r="C58" s="6"/>
      <c r="D58" s="6"/>
      <c r="E58" s="6"/>
      <c r="F58" s="6"/>
      <c r="G58" s="6"/>
    </row>
    <row r="59" spans="1:7" ht="15" x14ac:dyDescent="0.2">
      <c r="A59" s="6"/>
      <c r="B59" s="6"/>
      <c r="C59" s="6"/>
      <c r="D59" s="6"/>
      <c r="E59" s="6"/>
      <c r="F59" s="6"/>
      <c r="G59" s="6"/>
    </row>
  </sheetData>
  <mergeCells count="10">
    <mergeCell ref="D2:G7"/>
    <mergeCell ref="D10:G14"/>
    <mergeCell ref="B48:G53"/>
    <mergeCell ref="A30:A31"/>
    <mergeCell ref="B30:B31"/>
    <mergeCell ref="D30:D31"/>
    <mergeCell ref="B19:E19"/>
    <mergeCell ref="B21:E21"/>
    <mergeCell ref="B23:G23"/>
    <mergeCell ref="B27:E27"/>
  </mergeCells>
  <printOptions horizontalCentered="1"/>
  <pageMargins left="0" right="0" top="0" bottom="0" header="0.31496062992125984" footer="0.51181102362204722"/>
  <pageSetup paperSize="9" scale="7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workbookViewId="0">
      <selection activeCell="J19" sqref="J19"/>
    </sheetView>
  </sheetViews>
  <sheetFormatPr defaultRowHeight="12.75" x14ac:dyDescent="0.2"/>
  <cols>
    <col min="1" max="1" width="7.7109375" customWidth="1"/>
    <col min="2" max="2" width="27.140625" customWidth="1"/>
    <col min="3" max="3" width="17.140625" customWidth="1"/>
    <col min="4" max="4" width="18.28515625" customWidth="1"/>
    <col min="5" max="5" width="21.85546875" customWidth="1"/>
    <col min="6" max="6" width="17.85546875" customWidth="1"/>
    <col min="7" max="7" width="20.5703125" customWidth="1"/>
  </cols>
  <sheetData>
    <row r="2" spans="1:7" ht="12.75" customHeight="1" x14ac:dyDescent="0.2">
      <c r="D2" s="135" t="s">
        <v>94</v>
      </c>
      <c r="E2" s="135"/>
      <c r="F2" s="135"/>
      <c r="G2" s="135"/>
    </row>
    <row r="3" spans="1:7" ht="12.75" customHeight="1" x14ac:dyDescent="0.2">
      <c r="D3" s="135"/>
      <c r="E3" s="135"/>
      <c r="F3" s="135"/>
      <c r="G3" s="135"/>
    </row>
    <row r="4" spans="1:7" ht="12.75" customHeight="1" x14ac:dyDescent="0.2">
      <c r="D4" s="135"/>
      <c r="E4" s="135"/>
      <c r="F4" s="135"/>
      <c r="G4" s="135"/>
    </row>
    <row r="5" spans="1:7" ht="12.75" customHeight="1" x14ac:dyDescent="0.2">
      <c r="D5" s="135"/>
      <c r="E5" s="135"/>
      <c r="F5" s="135"/>
      <c r="G5" s="135"/>
    </row>
    <row r="6" spans="1:7" ht="12.75" customHeight="1" x14ac:dyDescent="0.2">
      <c r="D6" s="135"/>
      <c r="E6" s="135"/>
      <c r="F6" s="135"/>
      <c r="G6" s="135"/>
    </row>
    <row r="7" spans="1:7" ht="12.75" customHeight="1" x14ac:dyDescent="0.2">
      <c r="D7" s="135"/>
      <c r="E7" s="135"/>
      <c r="F7" s="135"/>
      <c r="G7" s="135"/>
    </row>
    <row r="8" spans="1:7" ht="12.75" customHeight="1" x14ac:dyDescent="0.3">
      <c r="D8" s="99"/>
      <c r="E8" s="99"/>
      <c r="F8" s="99"/>
      <c r="G8" s="99"/>
    </row>
    <row r="9" spans="1:7" ht="12.75" customHeight="1" x14ac:dyDescent="0.3">
      <c r="D9" s="99"/>
      <c r="E9" s="99"/>
      <c r="F9" s="99"/>
      <c r="G9" s="99"/>
    </row>
    <row r="10" spans="1:7" ht="12.75" customHeight="1" x14ac:dyDescent="0.2">
      <c r="D10" s="135" t="s">
        <v>80</v>
      </c>
      <c r="E10" s="135"/>
      <c r="F10" s="135"/>
      <c r="G10" s="135"/>
    </row>
    <row r="11" spans="1:7" ht="12.75" customHeight="1" x14ac:dyDescent="0.2">
      <c r="D11" s="135"/>
      <c r="E11" s="135"/>
      <c r="F11" s="135"/>
      <c r="G11" s="135"/>
    </row>
    <row r="12" spans="1:7" ht="16.5" customHeight="1" x14ac:dyDescent="0.2">
      <c r="D12" s="135"/>
      <c r="E12" s="135"/>
      <c r="F12" s="135"/>
      <c r="G12" s="135"/>
    </row>
    <row r="13" spans="1:7" ht="16.5" customHeight="1" x14ac:dyDescent="0.2">
      <c r="D13" s="135"/>
      <c r="E13" s="135"/>
      <c r="F13" s="135"/>
      <c r="G13" s="135"/>
    </row>
    <row r="14" spans="1:7" ht="16.5" customHeight="1" x14ac:dyDescent="0.2">
      <c r="D14" s="135"/>
      <c r="E14" s="135"/>
      <c r="F14" s="135"/>
      <c r="G14" s="135"/>
    </row>
    <row r="15" spans="1:7" ht="12.75" customHeight="1" x14ac:dyDescent="0.2">
      <c r="D15" s="75"/>
      <c r="E15" s="75"/>
      <c r="F15" s="75"/>
      <c r="G15" s="75"/>
    </row>
    <row r="16" spans="1:7" ht="16.5" customHeight="1" x14ac:dyDescent="0.25">
      <c r="A16" s="8"/>
      <c r="B16" s="8"/>
      <c r="C16" s="8"/>
      <c r="D16" s="75"/>
      <c r="E16" s="75"/>
      <c r="F16" s="75"/>
      <c r="G16" s="75"/>
    </row>
    <row r="17" spans="1:7" ht="17.25" x14ac:dyDescent="0.3">
      <c r="A17" s="9"/>
      <c r="B17" s="8"/>
      <c r="C17" s="8"/>
      <c r="D17" s="75"/>
      <c r="E17" s="75"/>
      <c r="F17" s="75"/>
      <c r="G17" s="75"/>
    </row>
    <row r="18" spans="1:7" ht="17.25" x14ac:dyDescent="0.3">
      <c r="A18" s="9"/>
      <c r="B18" s="8"/>
      <c r="C18" s="8"/>
      <c r="D18" s="109"/>
      <c r="E18" s="109"/>
      <c r="F18" s="109"/>
      <c r="G18" s="109"/>
    </row>
    <row r="19" spans="1:7" ht="17.25" x14ac:dyDescent="0.3">
      <c r="A19" s="9"/>
      <c r="B19" s="8"/>
      <c r="C19" s="8"/>
      <c r="D19" s="8"/>
      <c r="E19" s="8"/>
      <c r="F19" s="8"/>
      <c r="G19" s="8"/>
    </row>
    <row r="20" spans="1:7" ht="17.25" x14ac:dyDescent="0.3">
      <c r="A20" s="8"/>
      <c r="B20" s="126" t="s">
        <v>2</v>
      </c>
      <c r="C20" s="126"/>
      <c r="D20" s="126"/>
      <c r="E20" s="126"/>
      <c r="F20" s="106"/>
      <c r="G20" s="8"/>
    </row>
    <row r="21" spans="1:7" ht="17.25" x14ac:dyDescent="0.3">
      <c r="A21" s="10"/>
      <c r="B21" s="8"/>
      <c r="C21" s="8"/>
      <c r="D21" s="8"/>
      <c r="E21" s="8"/>
      <c r="F21" s="8"/>
      <c r="G21" s="8"/>
    </row>
    <row r="22" spans="1:7" ht="17.25" x14ac:dyDescent="0.3">
      <c r="A22" s="8"/>
      <c r="B22" s="126" t="s">
        <v>24</v>
      </c>
      <c r="C22" s="126"/>
      <c r="D22" s="126"/>
      <c r="E22" s="126"/>
      <c r="F22" s="126"/>
      <c r="G22" s="126"/>
    </row>
    <row r="23" spans="1:7" ht="17.25" x14ac:dyDescent="0.3">
      <c r="A23" s="10"/>
      <c r="B23" s="8"/>
      <c r="C23" s="8"/>
      <c r="D23" s="8"/>
      <c r="E23" s="8"/>
      <c r="F23" s="8"/>
      <c r="G23" s="8"/>
    </row>
    <row r="24" spans="1:7" ht="17.25" x14ac:dyDescent="0.3">
      <c r="A24" s="10"/>
      <c r="B24" s="133" t="s">
        <v>39</v>
      </c>
      <c r="C24" s="133"/>
      <c r="D24" s="133"/>
      <c r="E24" s="133"/>
      <c r="F24" s="133"/>
      <c r="G24" s="133"/>
    </row>
    <row r="25" spans="1:7" ht="19.5" x14ac:dyDescent="0.3">
      <c r="A25" s="8"/>
      <c r="B25" s="8"/>
      <c r="C25" s="8"/>
      <c r="D25" s="8"/>
      <c r="E25" s="39"/>
      <c r="F25" s="39"/>
      <c r="G25" s="8"/>
    </row>
    <row r="26" spans="1:7" ht="17.25" x14ac:dyDescent="0.3">
      <c r="A26" s="10"/>
      <c r="B26" s="8"/>
      <c r="C26" s="8"/>
      <c r="D26" s="8"/>
      <c r="E26" s="8"/>
      <c r="F26" s="8"/>
      <c r="G26" s="8"/>
    </row>
    <row r="27" spans="1:7" ht="14.25" x14ac:dyDescent="0.25">
      <c r="A27" s="11"/>
      <c r="B27" s="8"/>
      <c r="C27" s="8"/>
      <c r="D27" s="8"/>
      <c r="E27" s="8"/>
      <c r="F27" s="8"/>
      <c r="G27" s="8"/>
    </row>
    <row r="28" spans="1:7" ht="14.25" x14ac:dyDescent="0.25">
      <c r="A28" s="8"/>
      <c r="B28" s="132" t="s">
        <v>55</v>
      </c>
      <c r="C28" s="132"/>
      <c r="D28" s="132"/>
      <c r="E28" s="132"/>
      <c r="F28" s="108"/>
      <c r="G28" s="8"/>
    </row>
    <row r="29" spans="1:7" ht="14.25" x14ac:dyDescent="0.25">
      <c r="A29" s="12"/>
      <c r="B29" s="8"/>
      <c r="C29" s="8"/>
      <c r="D29" s="8"/>
      <c r="E29" s="8"/>
      <c r="F29" s="8"/>
      <c r="G29" s="8"/>
    </row>
    <row r="30" spans="1:7" ht="18" thickBot="1" x14ac:dyDescent="0.35">
      <c r="A30" s="10"/>
      <c r="B30" s="8"/>
      <c r="C30" s="8"/>
      <c r="D30" s="8"/>
      <c r="E30" s="8"/>
      <c r="F30" s="8"/>
      <c r="G30" s="8"/>
    </row>
    <row r="31" spans="1:7" ht="33" customHeight="1" x14ac:dyDescent="0.2">
      <c r="A31" s="128" t="s">
        <v>3</v>
      </c>
      <c r="B31" s="128" t="s">
        <v>4</v>
      </c>
      <c r="C31" s="123" t="s">
        <v>38</v>
      </c>
      <c r="D31" s="130" t="s">
        <v>36</v>
      </c>
      <c r="E31" s="14" t="s">
        <v>69</v>
      </c>
      <c r="F31" s="123" t="s">
        <v>70</v>
      </c>
      <c r="G31" s="122" t="s">
        <v>5</v>
      </c>
    </row>
    <row r="32" spans="1:7" ht="17.25" thickBot="1" x14ac:dyDescent="0.25">
      <c r="A32" s="129"/>
      <c r="B32" s="129"/>
      <c r="C32" s="15" t="s">
        <v>37</v>
      </c>
      <c r="D32" s="131"/>
      <c r="E32" s="15" t="s">
        <v>37</v>
      </c>
      <c r="F32" s="15"/>
      <c r="G32" s="15" t="s">
        <v>37</v>
      </c>
    </row>
    <row r="33" spans="1:7" ht="17.25" customHeight="1" x14ac:dyDescent="0.3">
      <c r="A33" s="40">
        <v>1</v>
      </c>
      <c r="B33" s="17" t="s">
        <v>6</v>
      </c>
      <c r="C33" s="19">
        <v>139150</v>
      </c>
      <c r="D33" s="18">
        <v>1</v>
      </c>
      <c r="E33" s="19">
        <f>SUM(C33*D33)</f>
        <v>139150</v>
      </c>
      <c r="F33" s="19">
        <f>SUM(E33*30%)</f>
        <v>41745</v>
      </c>
      <c r="G33" s="20">
        <f>SUM(E33*6)+(E33+F33)*6</f>
        <v>1920270</v>
      </c>
    </row>
    <row r="34" spans="1:7" ht="17.25" customHeight="1" x14ac:dyDescent="0.3">
      <c r="A34" s="41">
        <v>2</v>
      </c>
      <c r="B34" s="22" t="s">
        <v>15</v>
      </c>
      <c r="C34" s="24">
        <v>110000</v>
      </c>
      <c r="D34" s="23">
        <v>0.5</v>
      </c>
      <c r="E34" s="19">
        <f t="shared" ref="E34:E45" si="0">SUM(C34*D34)</f>
        <v>55000</v>
      </c>
      <c r="F34" s="19">
        <f t="shared" ref="F34:F45" si="1">SUM(E34*30%)</f>
        <v>16500</v>
      </c>
      <c r="G34" s="20">
        <f t="shared" ref="G34:G45" si="2">SUM(E34*6)+(E34+F34)*6</f>
        <v>759000</v>
      </c>
    </row>
    <row r="35" spans="1:7" ht="17.25" customHeight="1" x14ac:dyDescent="0.3">
      <c r="A35" s="40">
        <v>3</v>
      </c>
      <c r="B35" s="22" t="s">
        <v>7</v>
      </c>
      <c r="C35" s="24">
        <v>110000</v>
      </c>
      <c r="D35" s="23">
        <v>1</v>
      </c>
      <c r="E35" s="19">
        <f t="shared" si="0"/>
        <v>110000</v>
      </c>
      <c r="F35" s="19">
        <f t="shared" si="1"/>
        <v>33000</v>
      </c>
      <c r="G35" s="20">
        <f t="shared" si="2"/>
        <v>1518000</v>
      </c>
    </row>
    <row r="36" spans="1:7" ht="17.25" customHeight="1" x14ac:dyDescent="0.3">
      <c r="A36" s="41">
        <v>4</v>
      </c>
      <c r="B36" s="22" t="s">
        <v>0</v>
      </c>
      <c r="C36" s="24">
        <v>104500</v>
      </c>
      <c r="D36" s="23">
        <v>1</v>
      </c>
      <c r="E36" s="19">
        <f t="shared" si="0"/>
        <v>104500</v>
      </c>
      <c r="F36" s="19">
        <f t="shared" si="1"/>
        <v>31350</v>
      </c>
      <c r="G36" s="20">
        <f t="shared" si="2"/>
        <v>1442100</v>
      </c>
    </row>
    <row r="37" spans="1:7" ht="17.25" customHeight="1" x14ac:dyDescent="0.3">
      <c r="A37" s="40">
        <v>5</v>
      </c>
      <c r="B37" s="22" t="s">
        <v>8</v>
      </c>
      <c r="C37" s="24">
        <v>106500</v>
      </c>
      <c r="D37" s="23">
        <v>10.75</v>
      </c>
      <c r="E37" s="24">
        <f t="shared" si="0"/>
        <v>1144875</v>
      </c>
      <c r="F37" s="19">
        <f t="shared" si="1"/>
        <v>343462.5</v>
      </c>
      <c r="G37" s="20">
        <f t="shared" si="2"/>
        <v>15799275</v>
      </c>
    </row>
    <row r="38" spans="1:7" ht="17.25" customHeight="1" x14ac:dyDescent="0.3">
      <c r="A38" s="41">
        <v>6</v>
      </c>
      <c r="B38" s="22" t="s">
        <v>40</v>
      </c>
      <c r="C38" s="24">
        <v>104000</v>
      </c>
      <c r="D38" s="23">
        <v>1</v>
      </c>
      <c r="E38" s="24">
        <f t="shared" si="0"/>
        <v>104000</v>
      </c>
      <c r="F38" s="19">
        <f t="shared" si="1"/>
        <v>31200</v>
      </c>
      <c r="G38" s="20">
        <f t="shared" si="2"/>
        <v>1435200</v>
      </c>
    </row>
    <row r="39" spans="1:7" ht="17.25" customHeight="1" x14ac:dyDescent="0.3">
      <c r="A39" s="40">
        <v>7</v>
      </c>
      <c r="B39" s="22" t="s">
        <v>1</v>
      </c>
      <c r="C39" s="24">
        <v>104500</v>
      </c>
      <c r="D39" s="23">
        <v>1</v>
      </c>
      <c r="E39" s="24">
        <f t="shared" si="0"/>
        <v>104500</v>
      </c>
      <c r="F39" s="19">
        <f t="shared" si="1"/>
        <v>31350</v>
      </c>
      <c r="G39" s="20">
        <f t="shared" si="2"/>
        <v>1442100</v>
      </c>
    </row>
    <row r="40" spans="1:7" ht="17.25" customHeight="1" x14ac:dyDescent="0.3">
      <c r="A40" s="41">
        <v>8</v>
      </c>
      <c r="B40" s="22" t="s">
        <v>23</v>
      </c>
      <c r="C40" s="24">
        <v>104000</v>
      </c>
      <c r="D40" s="23">
        <v>1</v>
      </c>
      <c r="E40" s="24">
        <f t="shared" si="0"/>
        <v>104000</v>
      </c>
      <c r="F40" s="19">
        <f t="shared" si="1"/>
        <v>31200</v>
      </c>
      <c r="G40" s="20">
        <f t="shared" si="2"/>
        <v>1435200</v>
      </c>
    </row>
    <row r="41" spans="1:7" ht="17.25" customHeight="1" x14ac:dyDescent="0.3">
      <c r="A41" s="40">
        <v>9</v>
      </c>
      <c r="B41" s="22" t="s">
        <v>41</v>
      </c>
      <c r="C41" s="24">
        <v>104000</v>
      </c>
      <c r="D41" s="23">
        <v>1</v>
      </c>
      <c r="E41" s="24">
        <f t="shared" si="0"/>
        <v>104000</v>
      </c>
      <c r="F41" s="19">
        <f t="shared" si="1"/>
        <v>31200</v>
      </c>
      <c r="G41" s="20">
        <f t="shared" si="2"/>
        <v>1435200</v>
      </c>
    </row>
    <row r="42" spans="1:7" ht="17.25" customHeight="1" x14ac:dyDescent="0.3">
      <c r="A42" s="41">
        <v>10</v>
      </c>
      <c r="B42" s="22" t="s">
        <v>42</v>
      </c>
      <c r="C42" s="24">
        <v>104000</v>
      </c>
      <c r="D42" s="23">
        <v>1</v>
      </c>
      <c r="E42" s="24">
        <f t="shared" si="0"/>
        <v>104000</v>
      </c>
      <c r="F42" s="19">
        <f t="shared" si="1"/>
        <v>31200</v>
      </c>
      <c r="G42" s="20">
        <f t="shared" si="2"/>
        <v>1435200</v>
      </c>
    </row>
    <row r="43" spans="1:7" ht="17.25" customHeight="1" x14ac:dyDescent="0.3">
      <c r="A43" s="40">
        <v>11</v>
      </c>
      <c r="B43" s="22" t="s">
        <v>21</v>
      </c>
      <c r="C43" s="24">
        <v>104000</v>
      </c>
      <c r="D43" s="23">
        <v>1.5</v>
      </c>
      <c r="E43" s="24">
        <f t="shared" si="0"/>
        <v>156000</v>
      </c>
      <c r="F43" s="19">
        <f t="shared" si="1"/>
        <v>46800</v>
      </c>
      <c r="G43" s="20">
        <f t="shared" si="2"/>
        <v>2152800</v>
      </c>
    </row>
    <row r="44" spans="1:7" ht="17.25" customHeight="1" x14ac:dyDescent="0.3">
      <c r="A44" s="41">
        <v>12</v>
      </c>
      <c r="B44" s="22" t="s">
        <v>43</v>
      </c>
      <c r="C44" s="24">
        <v>104000</v>
      </c>
      <c r="D44" s="23">
        <v>2</v>
      </c>
      <c r="E44" s="24">
        <f t="shared" si="0"/>
        <v>208000</v>
      </c>
      <c r="F44" s="19">
        <f t="shared" si="1"/>
        <v>62400</v>
      </c>
      <c r="G44" s="20">
        <f t="shared" si="2"/>
        <v>2870400</v>
      </c>
    </row>
    <row r="45" spans="1:7" ht="17.25" customHeight="1" thickBot="1" x14ac:dyDescent="0.35">
      <c r="A45" s="41">
        <v>13</v>
      </c>
      <c r="B45" s="22" t="s">
        <v>9</v>
      </c>
      <c r="C45" s="24">
        <v>104000</v>
      </c>
      <c r="D45" s="23">
        <v>2</v>
      </c>
      <c r="E45" s="24">
        <f t="shared" si="0"/>
        <v>208000</v>
      </c>
      <c r="F45" s="19">
        <f t="shared" si="1"/>
        <v>62400</v>
      </c>
      <c r="G45" s="20">
        <f t="shared" si="2"/>
        <v>2870400</v>
      </c>
    </row>
    <row r="46" spans="1:7" ht="18" thickBot="1" x14ac:dyDescent="0.35">
      <c r="A46" s="31"/>
      <c r="B46" s="32" t="s">
        <v>44</v>
      </c>
      <c r="C46" s="32"/>
      <c r="D46" s="55">
        <f>SUM(D33:D45)</f>
        <v>24.75</v>
      </c>
      <c r="E46" s="56">
        <f>SUM(E33:E45)</f>
        <v>2646025</v>
      </c>
      <c r="F46" s="56">
        <f t="shared" ref="F46" si="3">SUM(F33:F45)</f>
        <v>793807.5</v>
      </c>
      <c r="G46" s="56">
        <f>SUM(G33:G45)</f>
        <v>36515145</v>
      </c>
    </row>
    <row r="47" spans="1:7" ht="16.5" x14ac:dyDescent="0.3">
      <c r="A47" s="80"/>
      <c r="B47" s="7"/>
      <c r="C47" s="7"/>
      <c r="D47" s="80"/>
      <c r="E47" s="7"/>
      <c r="F47" s="7"/>
      <c r="G47" s="7"/>
    </row>
    <row r="48" spans="1:7" ht="17.25" x14ac:dyDescent="0.3">
      <c r="A48" s="36"/>
      <c r="B48" s="11"/>
      <c r="C48" s="11"/>
      <c r="D48" s="8"/>
      <c r="E48" s="8"/>
      <c r="F48" s="8"/>
      <c r="G48" s="36"/>
    </row>
    <row r="49" spans="1:7" ht="26.25" customHeight="1" x14ac:dyDescent="0.3">
      <c r="A49" s="36"/>
      <c r="B49" s="37"/>
      <c r="C49" s="37"/>
      <c r="D49" s="37"/>
      <c r="E49" s="37"/>
      <c r="F49" s="37"/>
      <c r="G49" s="37"/>
    </row>
    <row r="50" spans="1:7" ht="17.25" x14ac:dyDescent="0.3">
      <c r="A50" s="36"/>
      <c r="B50" s="9"/>
      <c r="C50" s="9"/>
      <c r="D50" s="36"/>
      <c r="E50" s="9"/>
      <c r="F50" s="9"/>
      <c r="G50" s="9"/>
    </row>
    <row r="51" spans="1:7" ht="45.75" customHeight="1" x14ac:dyDescent="0.3">
      <c r="A51" s="36"/>
      <c r="B51" s="92" t="s">
        <v>61</v>
      </c>
      <c r="C51" s="92"/>
      <c r="D51" s="92"/>
      <c r="E51" s="92"/>
      <c r="F51" s="92"/>
      <c r="G51" s="92"/>
    </row>
    <row r="52" spans="1:7" ht="17.25" x14ac:dyDescent="0.3">
      <c r="A52" s="36"/>
      <c r="B52" s="134" t="s">
        <v>68</v>
      </c>
      <c r="C52" s="134"/>
      <c r="D52" s="134"/>
      <c r="E52" s="134"/>
      <c r="F52" s="134"/>
      <c r="G52" s="134"/>
    </row>
    <row r="53" spans="1:7" ht="17.25" x14ac:dyDescent="0.3">
      <c r="A53" s="36"/>
      <c r="B53" s="134"/>
      <c r="C53" s="134"/>
      <c r="D53" s="134"/>
      <c r="E53" s="134"/>
      <c r="F53" s="134"/>
      <c r="G53" s="134"/>
    </row>
    <row r="54" spans="1:7" ht="20.25" customHeight="1" x14ac:dyDescent="0.3">
      <c r="A54" s="36"/>
      <c r="B54" s="134"/>
      <c r="C54" s="134"/>
      <c r="D54" s="134"/>
      <c r="E54" s="134"/>
      <c r="F54" s="134"/>
      <c r="G54" s="134"/>
    </row>
    <row r="55" spans="1:7" ht="17.25" x14ac:dyDescent="0.3">
      <c r="A55" s="9"/>
      <c r="B55" s="134"/>
      <c r="C55" s="134"/>
      <c r="D55" s="134"/>
      <c r="E55" s="134"/>
      <c r="F55" s="134"/>
      <c r="G55" s="134"/>
    </row>
    <row r="56" spans="1:7" ht="17.25" x14ac:dyDescent="0.3">
      <c r="A56" s="9"/>
      <c r="B56" s="134"/>
      <c r="C56" s="134"/>
      <c r="D56" s="134"/>
      <c r="E56" s="134"/>
      <c r="F56" s="134"/>
      <c r="G56" s="134"/>
    </row>
    <row r="57" spans="1:7" x14ac:dyDescent="0.2">
      <c r="B57" s="134"/>
      <c r="C57" s="134"/>
      <c r="D57" s="134"/>
      <c r="E57" s="134"/>
      <c r="F57" s="134"/>
      <c r="G57" s="134"/>
    </row>
  </sheetData>
  <mergeCells count="10">
    <mergeCell ref="D2:G7"/>
    <mergeCell ref="D10:G14"/>
    <mergeCell ref="B20:E20"/>
    <mergeCell ref="B28:E28"/>
    <mergeCell ref="B52:G57"/>
    <mergeCell ref="A31:A32"/>
    <mergeCell ref="B31:B32"/>
    <mergeCell ref="D31:D32"/>
    <mergeCell ref="B22:G22"/>
    <mergeCell ref="B24:G24"/>
  </mergeCells>
  <pageMargins left="0.70866141732283505" right="0.70866141732283505" top="0.74803149606299202" bottom="0.74803149606299202" header="0.31496062992126" footer="0.31496062992126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opLeftCell="A28" workbookViewId="0">
      <selection activeCell="G34" sqref="G34:G41"/>
    </sheetView>
  </sheetViews>
  <sheetFormatPr defaultRowHeight="12.75" x14ac:dyDescent="0.2"/>
  <cols>
    <col min="1" max="1" width="6.5703125" customWidth="1"/>
    <col min="2" max="2" width="34" customWidth="1"/>
    <col min="3" max="3" width="17.28515625" customWidth="1"/>
    <col min="4" max="4" width="17.5703125" customWidth="1"/>
    <col min="5" max="6" width="17.7109375" customWidth="1"/>
    <col min="7" max="7" width="17.5703125" customWidth="1"/>
    <col min="8" max="8" width="14.28515625" customWidth="1"/>
  </cols>
  <sheetData>
    <row r="2" spans="1:8" ht="12.75" customHeight="1" x14ac:dyDescent="0.2">
      <c r="D2" s="135" t="s">
        <v>62</v>
      </c>
      <c r="E2" s="135"/>
      <c r="F2" s="135"/>
      <c r="G2" s="135"/>
    </row>
    <row r="3" spans="1:8" ht="12.75" customHeight="1" x14ac:dyDescent="0.2">
      <c r="D3" s="135"/>
      <c r="E3" s="135"/>
      <c r="F3" s="135"/>
      <c r="G3" s="135"/>
    </row>
    <row r="4" spans="1:8" ht="12.75" customHeight="1" x14ac:dyDescent="0.2">
      <c r="D4" s="135"/>
      <c r="E4" s="135"/>
      <c r="F4" s="135"/>
      <c r="G4" s="135"/>
    </row>
    <row r="5" spans="1:8" ht="12.75" customHeight="1" x14ac:dyDescent="0.2">
      <c r="D5" s="135"/>
      <c r="E5" s="135"/>
      <c r="F5" s="135"/>
      <c r="G5" s="135"/>
    </row>
    <row r="6" spans="1:8" ht="12.75" customHeight="1" x14ac:dyDescent="0.2">
      <c r="D6" s="135"/>
      <c r="E6" s="135"/>
      <c r="F6" s="135"/>
      <c r="G6" s="135"/>
    </row>
    <row r="7" spans="1:8" ht="12.75" customHeight="1" x14ac:dyDescent="0.3">
      <c r="D7" s="99"/>
      <c r="E7" s="99"/>
      <c r="F7" s="99"/>
      <c r="G7" s="99"/>
    </row>
    <row r="8" spans="1:8" ht="12.75" customHeight="1" x14ac:dyDescent="0.3">
      <c r="D8" s="99"/>
      <c r="E8" s="99"/>
      <c r="F8" s="99"/>
      <c r="G8" s="99"/>
    </row>
    <row r="9" spans="1:8" ht="12.75" customHeight="1" x14ac:dyDescent="0.2">
      <c r="D9" s="135" t="s">
        <v>81</v>
      </c>
      <c r="E9" s="135"/>
      <c r="F9" s="135"/>
      <c r="G9" s="135"/>
    </row>
    <row r="10" spans="1:8" ht="12.75" customHeight="1" x14ac:dyDescent="0.2">
      <c r="D10" s="135"/>
      <c r="E10" s="135"/>
      <c r="F10" s="135"/>
      <c r="G10" s="135"/>
    </row>
    <row r="11" spans="1:8" ht="12.75" customHeight="1" x14ac:dyDescent="0.2">
      <c r="D11" s="135"/>
      <c r="E11" s="135"/>
      <c r="F11" s="135"/>
      <c r="G11" s="135"/>
    </row>
    <row r="12" spans="1:8" ht="12.75" customHeight="1" x14ac:dyDescent="0.2">
      <c r="D12" s="135"/>
      <c r="E12" s="135"/>
      <c r="F12" s="135"/>
      <c r="G12" s="135"/>
    </row>
    <row r="13" spans="1:8" ht="12.75" customHeight="1" x14ac:dyDescent="0.2">
      <c r="D13" s="135"/>
      <c r="E13" s="135"/>
      <c r="F13" s="135"/>
      <c r="G13" s="135"/>
    </row>
    <row r="14" spans="1:8" ht="12.75" customHeight="1" x14ac:dyDescent="0.25">
      <c r="A14" s="8"/>
      <c r="B14" s="8"/>
      <c r="C14" s="8"/>
      <c r="D14" s="135"/>
      <c r="E14" s="135"/>
      <c r="F14" s="135"/>
      <c r="G14" s="135"/>
      <c r="H14" s="8"/>
    </row>
    <row r="15" spans="1:8" ht="17.25" x14ac:dyDescent="0.3">
      <c r="A15" s="9"/>
      <c r="B15" s="8"/>
      <c r="C15" s="8"/>
      <c r="D15" s="75"/>
      <c r="E15" s="75"/>
      <c r="F15" s="75"/>
      <c r="G15" s="75"/>
      <c r="H15" s="8"/>
    </row>
    <row r="16" spans="1:8" ht="17.25" x14ac:dyDescent="0.3">
      <c r="A16" s="9"/>
      <c r="B16" s="8"/>
      <c r="C16" s="8"/>
      <c r="D16" s="75"/>
      <c r="E16" s="75"/>
      <c r="F16" s="75"/>
      <c r="G16" s="75"/>
      <c r="H16" s="8"/>
    </row>
    <row r="17" spans="1:8" ht="17.25" x14ac:dyDescent="0.3">
      <c r="A17" s="9"/>
      <c r="B17" s="8"/>
      <c r="C17" s="8"/>
      <c r="D17" s="75"/>
      <c r="E17" s="75"/>
      <c r="F17" s="75"/>
      <c r="G17" s="75"/>
      <c r="H17" s="8"/>
    </row>
    <row r="18" spans="1:8" ht="17.25" x14ac:dyDescent="0.3">
      <c r="A18" s="9"/>
      <c r="B18" s="8"/>
      <c r="C18" s="8"/>
      <c r="D18" s="109"/>
      <c r="E18" s="109"/>
      <c r="F18" s="109"/>
      <c r="G18" s="109"/>
      <c r="H18" s="8"/>
    </row>
    <row r="19" spans="1:8" ht="17.25" x14ac:dyDescent="0.3">
      <c r="A19" s="9"/>
      <c r="B19" s="8"/>
      <c r="C19" s="8"/>
      <c r="D19" s="109"/>
      <c r="E19" s="109"/>
      <c r="F19" s="109"/>
      <c r="G19" s="109"/>
      <c r="H19" s="8"/>
    </row>
    <row r="20" spans="1:8" ht="17.25" x14ac:dyDescent="0.3">
      <c r="A20" s="9"/>
      <c r="B20" s="8"/>
      <c r="C20" s="8"/>
      <c r="D20" s="8"/>
      <c r="E20" s="8"/>
      <c r="F20" s="8"/>
      <c r="G20" s="8"/>
      <c r="H20" s="8"/>
    </row>
    <row r="21" spans="1:8" ht="15.75" customHeight="1" x14ac:dyDescent="0.3">
      <c r="A21" s="8"/>
      <c r="B21" s="126" t="s">
        <v>2</v>
      </c>
      <c r="C21" s="126"/>
      <c r="D21" s="126"/>
      <c r="E21" s="126"/>
      <c r="F21" s="110"/>
      <c r="G21" s="8"/>
      <c r="H21" s="8"/>
    </row>
    <row r="22" spans="1:8" ht="17.25" x14ac:dyDescent="0.3">
      <c r="A22" s="95"/>
      <c r="B22" s="8"/>
      <c r="C22" s="8"/>
      <c r="D22" s="8"/>
      <c r="E22" s="8"/>
      <c r="F22" s="8"/>
      <c r="G22" s="8"/>
      <c r="H22" s="8"/>
    </row>
    <row r="23" spans="1:8" ht="15.75" customHeight="1" x14ac:dyDescent="0.3">
      <c r="A23" s="8"/>
      <c r="B23" s="126" t="s">
        <v>24</v>
      </c>
      <c r="C23" s="126"/>
      <c r="D23" s="126"/>
      <c r="E23" s="126"/>
      <c r="F23" s="110"/>
      <c r="G23" s="47"/>
      <c r="H23" s="8"/>
    </row>
    <row r="24" spans="1:8" ht="17.25" x14ac:dyDescent="0.3">
      <c r="A24" s="95"/>
      <c r="B24" s="8"/>
      <c r="C24" s="8"/>
      <c r="D24" s="8"/>
      <c r="E24" s="8"/>
      <c r="F24" s="8"/>
      <c r="G24" s="8"/>
      <c r="H24" s="8"/>
    </row>
    <row r="25" spans="1:8" ht="17.25" x14ac:dyDescent="0.3">
      <c r="A25" s="95"/>
      <c r="B25" s="133" t="s">
        <v>27</v>
      </c>
      <c r="C25" s="133"/>
      <c r="D25" s="133"/>
      <c r="E25" s="133"/>
      <c r="F25" s="114"/>
      <c r="G25" s="45"/>
      <c r="H25" s="8"/>
    </row>
    <row r="26" spans="1:8" ht="19.5" x14ac:dyDescent="0.3">
      <c r="A26" s="8"/>
      <c r="B26" s="8"/>
      <c r="C26" s="8"/>
      <c r="D26" s="39"/>
      <c r="E26" s="39"/>
      <c r="F26" s="39"/>
      <c r="G26" s="8"/>
      <c r="H26" s="8"/>
    </row>
    <row r="27" spans="1:8" ht="17.25" x14ac:dyDescent="0.3">
      <c r="A27" s="95"/>
      <c r="B27" s="8"/>
      <c r="C27" s="8"/>
      <c r="D27" s="8"/>
      <c r="E27" s="8"/>
      <c r="F27" s="8"/>
      <c r="G27" s="8"/>
      <c r="H27" s="8"/>
    </row>
    <row r="28" spans="1:8" ht="14.25" x14ac:dyDescent="0.25">
      <c r="A28" s="11"/>
      <c r="B28" s="8"/>
      <c r="C28" s="8"/>
      <c r="D28" s="8"/>
      <c r="E28" s="8"/>
      <c r="F28" s="8"/>
      <c r="G28" s="8"/>
      <c r="H28" s="8"/>
    </row>
    <row r="29" spans="1:8" ht="14.25" x14ac:dyDescent="0.25">
      <c r="A29" s="8"/>
      <c r="B29" s="132" t="s">
        <v>57</v>
      </c>
      <c r="C29" s="132"/>
      <c r="D29" s="132"/>
      <c r="E29" s="132"/>
      <c r="F29" s="113"/>
      <c r="G29" s="8"/>
      <c r="H29" s="8"/>
    </row>
    <row r="30" spans="1:8" ht="14.25" x14ac:dyDescent="0.25">
      <c r="A30" s="12"/>
      <c r="B30" s="8"/>
      <c r="C30" s="8"/>
      <c r="D30" s="8"/>
      <c r="E30" s="8"/>
      <c r="F30" s="8"/>
      <c r="G30" s="8"/>
      <c r="H30" s="8"/>
    </row>
    <row r="31" spans="1:8" ht="18" thickBot="1" x14ac:dyDescent="0.35">
      <c r="A31" s="95"/>
      <c r="B31" s="8"/>
      <c r="C31" s="8"/>
      <c r="D31" s="8"/>
      <c r="E31" s="8"/>
      <c r="F31" s="8"/>
      <c r="G31" s="8"/>
      <c r="H31" s="8"/>
    </row>
    <row r="32" spans="1:8" s="5" customFormat="1" ht="31.5" customHeight="1" x14ac:dyDescent="0.3">
      <c r="A32" s="128" t="s">
        <v>3</v>
      </c>
      <c r="B32" s="128" t="s">
        <v>4</v>
      </c>
      <c r="C32" s="123" t="s">
        <v>38</v>
      </c>
      <c r="D32" s="130" t="s">
        <v>36</v>
      </c>
      <c r="E32" s="14" t="s">
        <v>69</v>
      </c>
      <c r="F32" s="123" t="s">
        <v>70</v>
      </c>
      <c r="G32" s="122" t="s">
        <v>5</v>
      </c>
      <c r="H32" s="7"/>
    </row>
    <row r="33" spans="1:10" s="5" customFormat="1" ht="17.25" customHeight="1" thickBot="1" x14ac:dyDescent="0.35">
      <c r="A33" s="129"/>
      <c r="B33" s="129"/>
      <c r="C33" s="15" t="s">
        <v>37</v>
      </c>
      <c r="D33" s="131"/>
      <c r="E33" s="15" t="s">
        <v>37</v>
      </c>
      <c r="F33" s="15"/>
      <c r="G33" s="15" t="s">
        <v>37</v>
      </c>
      <c r="H33" s="7"/>
    </row>
    <row r="34" spans="1:10" s="5" customFormat="1" ht="16.5" x14ac:dyDescent="0.3">
      <c r="A34" s="40">
        <v>1</v>
      </c>
      <c r="B34" s="17" t="s">
        <v>6</v>
      </c>
      <c r="C34" s="19">
        <v>139150</v>
      </c>
      <c r="D34" s="18">
        <v>1</v>
      </c>
      <c r="E34" s="19">
        <f>SUM(C34*D34)</f>
        <v>139150</v>
      </c>
      <c r="F34" s="19">
        <f>SUM(E34*30%)</f>
        <v>41745</v>
      </c>
      <c r="G34" s="20">
        <f>SUM(E34*6)+(E34+F34)*6</f>
        <v>1920270</v>
      </c>
      <c r="H34" s="7"/>
    </row>
    <row r="35" spans="1:10" s="5" customFormat="1" ht="16.5" x14ac:dyDescent="0.3">
      <c r="A35" s="41">
        <v>2</v>
      </c>
      <c r="B35" s="22" t="s">
        <v>7</v>
      </c>
      <c r="C35" s="24">
        <v>110000</v>
      </c>
      <c r="D35" s="23">
        <v>1</v>
      </c>
      <c r="E35" s="19">
        <f t="shared" ref="E35:E41" si="0">SUM(C35*D35)</f>
        <v>110000</v>
      </c>
      <c r="F35" s="19">
        <f t="shared" ref="F35:F41" si="1">SUM(E35*30%)</f>
        <v>33000</v>
      </c>
      <c r="G35" s="20">
        <f t="shared" ref="G35:G41" si="2">SUM(E35*6)+(E35+F35)*6</f>
        <v>1518000</v>
      </c>
      <c r="H35" s="7"/>
    </row>
    <row r="36" spans="1:10" s="5" customFormat="1" ht="16.5" x14ac:dyDescent="0.3">
      <c r="A36" s="40">
        <v>3</v>
      </c>
      <c r="B36" s="22" t="s">
        <v>8</v>
      </c>
      <c r="C36" s="24">
        <v>106500</v>
      </c>
      <c r="D36" s="48">
        <v>16</v>
      </c>
      <c r="E36" s="19">
        <f t="shared" si="0"/>
        <v>1704000</v>
      </c>
      <c r="F36" s="19">
        <f t="shared" si="1"/>
        <v>511200</v>
      </c>
      <c r="G36" s="20">
        <f t="shared" si="2"/>
        <v>23515200</v>
      </c>
      <c r="H36" s="7"/>
    </row>
    <row r="37" spans="1:10" s="5" customFormat="1" ht="16.5" x14ac:dyDescent="0.3">
      <c r="A37" s="41">
        <v>4</v>
      </c>
      <c r="B37" s="22" t="s">
        <v>16</v>
      </c>
      <c r="C37" s="24">
        <v>104500</v>
      </c>
      <c r="D37" s="23">
        <v>1</v>
      </c>
      <c r="E37" s="19">
        <f t="shared" si="0"/>
        <v>104500</v>
      </c>
      <c r="F37" s="19">
        <f t="shared" si="1"/>
        <v>31350</v>
      </c>
      <c r="G37" s="20">
        <f t="shared" si="2"/>
        <v>1442100</v>
      </c>
      <c r="H37" s="7"/>
    </row>
    <row r="38" spans="1:10" s="5" customFormat="1" ht="16.5" x14ac:dyDescent="0.3">
      <c r="A38" s="40">
        <v>5</v>
      </c>
      <c r="B38" s="22" t="s">
        <v>23</v>
      </c>
      <c r="C38" s="24">
        <v>104000</v>
      </c>
      <c r="D38" s="23">
        <v>1</v>
      </c>
      <c r="E38" s="19">
        <f t="shared" si="0"/>
        <v>104000</v>
      </c>
      <c r="F38" s="19">
        <f t="shared" si="1"/>
        <v>31200</v>
      </c>
      <c r="G38" s="20">
        <f t="shared" si="2"/>
        <v>1435200</v>
      </c>
      <c r="H38" s="7"/>
    </row>
    <row r="39" spans="1:10" s="5" customFormat="1" ht="16.5" x14ac:dyDescent="0.3">
      <c r="A39" s="41">
        <v>6</v>
      </c>
      <c r="B39" s="22" t="s">
        <v>9</v>
      </c>
      <c r="C39" s="24">
        <v>104000</v>
      </c>
      <c r="D39" s="23">
        <v>2</v>
      </c>
      <c r="E39" s="19">
        <f t="shared" si="0"/>
        <v>208000</v>
      </c>
      <c r="F39" s="19">
        <f t="shared" si="1"/>
        <v>62400</v>
      </c>
      <c r="G39" s="20">
        <f t="shared" si="2"/>
        <v>2870400</v>
      </c>
      <c r="H39" s="7"/>
    </row>
    <row r="40" spans="1:10" s="5" customFormat="1" ht="16.5" x14ac:dyDescent="0.3">
      <c r="A40" s="40">
        <v>7</v>
      </c>
      <c r="B40" s="22" t="s">
        <v>13</v>
      </c>
      <c r="C40" s="24">
        <v>104000</v>
      </c>
      <c r="D40" s="23">
        <v>1</v>
      </c>
      <c r="E40" s="19">
        <f t="shared" si="0"/>
        <v>104000</v>
      </c>
      <c r="F40" s="19">
        <f t="shared" si="1"/>
        <v>31200</v>
      </c>
      <c r="G40" s="20">
        <f t="shared" si="2"/>
        <v>1435200</v>
      </c>
      <c r="H40" s="7"/>
    </row>
    <row r="41" spans="1:10" s="5" customFormat="1" ht="16.5" x14ac:dyDescent="0.3">
      <c r="A41" s="41">
        <v>8</v>
      </c>
      <c r="B41" s="22" t="s">
        <v>40</v>
      </c>
      <c r="C41" s="24">
        <v>104000</v>
      </c>
      <c r="D41" s="23">
        <v>0.5</v>
      </c>
      <c r="E41" s="19">
        <f t="shared" si="0"/>
        <v>52000</v>
      </c>
      <c r="F41" s="19">
        <f t="shared" si="1"/>
        <v>15600</v>
      </c>
      <c r="G41" s="20">
        <f t="shared" si="2"/>
        <v>717600</v>
      </c>
      <c r="H41" s="7"/>
    </row>
    <row r="42" spans="1:10" s="6" customFormat="1" ht="15.75" customHeight="1" x14ac:dyDescent="0.3">
      <c r="A42" s="42"/>
      <c r="B42" s="26" t="s">
        <v>10</v>
      </c>
      <c r="C42" s="62"/>
      <c r="D42" s="27">
        <f>SUM(D34:D41)</f>
        <v>23.5</v>
      </c>
      <c r="E42" s="28">
        <f>SUM(E34:E41)</f>
        <v>2525650</v>
      </c>
      <c r="F42" s="28"/>
      <c r="G42" s="28">
        <f>SUM(G34:G41)</f>
        <v>34853970</v>
      </c>
      <c r="H42" s="9"/>
      <c r="J42" s="5"/>
    </row>
    <row r="43" spans="1:10" s="6" customFormat="1" ht="15.75" customHeight="1" thickBot="1" x14ac:dyDescent="0.35">
      <c r="A43" s="59"/>
      <c r="B43" s="29" t="s">
        <v>11</v>
      </c>
      <c r="C43" s="29"/>
      <c r="D43" s="29"/>
      <c r="E43" s="30">
        <v>54000</v>
      </c>
      <c r="F43" s="105"/>
      <c r="G43" s="100">
        <f t="shared" ref="G43" si="3">SUM(E43*12)</f>
        <v>648000</v>
      </c>
      <c r="H43" s="9"/>
      <c r="J43" s="5"/>
    </row>
    <row r="44" spans="1:10" s="6" customFormat="1" ht="15.75" customHeight="1" thickBot="1" x14ac:dyDescent="0.35">
      <c r="A44" s="31"/>
      <c r="B44" s="32" t="s">
        <v>12</v>
      </c>
      <c r="C44" s="32"/>
      <c r="D44" s="55">
        <f>SUM(D42)</f>
        <v>23.5</v>
      </c>
      <c r="E44" s="56">
        <f>SUM(E42:E43)</f>
        <v>2579650</v>
      </c>
      <c r="F44" s="56">
        <f>SUM(F34:F43)</f>
        <v>757695</v>
      </c>
      <c r="G44" s="35">
        <f>SUM(G42:G43)</f>
        <v>35501970</v>
      </c>
      <c r="H44" s="9"/>
      <c r="J44" s="5"/>
    </row>
    <row r="45" spans="1:10" ht="17.25" x14ac:dyDescent="0.3">
      <c r="A45" s="36"/>
      <c r="B45" s="8"/>
      <c r="C45" s="8"/>
      <c r="D45" s="36"/>
      <c r="E45" s="8"/>
      <c r="F45" s="8"/>
      <c r="G45" s="8"/>
      <c r="H45" s="8"/>
      <c r="J45" s="5"/>
    </row>
    <row r="46" spans="1:10" ht="17.25" x14ac:dyDescent="0.3">
      <c r="A46" s="36"/>
      <c r="B46" s="8"/>
      <c r="C46" s="8"/>
      <c r="D46" s="36"/>
      <c r="E46" s="8"/>
      <c r="F46" s="8"/>
      <c r="G46" s="8"/>
      <c r="H46" s="8"/>
      <c r="J46" s="5"/>
    </row>
    <row r="47" spans="1:10" ht="28.5" customHeight="1" x14ac:dyDescent="0.3">
      <c r="A47" s="36"/>
      <c r="B47" s="37"/>
      <c r="C47" s="37"/>
      <c r="D47" s="37"/>
      <c r="E47" s="37"/>
      <c r="F47" s="37"/>
      <c r="G47" s="37"/>
      <c r="H47" s="8"/>
      <c r="J47" s="5"/>
    </row>
    <row r="48" spans="1:10" ht="19.5" customHeight="1" x14ac:dyDescent="0.3">
      <c r="A48" s="36"/>
      <c r="B48" s="50"/>
      <c r="C48" s="50"/>
      <c r="D48" s="50"/>
      <c r="E48" s="50"/>
      <c r="F48" s="50"/>
      <c r="G48" s="50"/>
      <c r="H48" s="8"/>
      <c r="J48" s="5"/>
    </row>
    <row r="49" spans="1:10" ht="51" customHeight="1" x14ac:dyDescent="0.3">
      <c r="A49" s="36"/>
      <c r="B49" s="92" t="s">
        <v>61</v>
      </c>
      <c r="C49" s="92"/>
      <c r="D49" s="92"/>
      <c r="E49" s="92"/>
      <c r="F49" s="92"/>
      <c r="G49" s="92"/>
      <c r="H49" s="36"/>
      <c r="J49" s="5"/>
    </row>
    <row r="50" spans="1:10" ht="22.5" customHeight="1" x14ac:dyDescent="0.3">
      <c r="A50" s="36"/>
      <c r="B50" s="134" t="s">
        <v>68</v>
      </c>
      <c r="C50" s="134"/>
      <c r="D50" s="134"/>
      <c r="E50" s="134"/>
      <c r="F50" s="134"/>
      <c r="G50" s="134"/>
      <c r="H50" s="47"/>
      <c r="J50" s="5"/>
    </row>
    <row r="51" spans="1:10" ht="17.25" x14ac:dyDescent="0.3">
      <c r="A51" s="36"/>
      <c r="B51" s="134"/>
      <c r="C51" s="134"/>
      <c r="D51" s="134"/>
      <c r="E51" s="134"/>
      <c r="F51" s="134"/>
      <c r="G51" s="134"/>
      <c r="H51" s="8"/>
    </row>
    <row r="52" spans="1:10" ht="17.25" x14ac:dyDescent="0.3">
      <c r="A52" s="36"/>
      <c r="B52" s="134"/>
      <c r="C52" s="134"/>
      <c r="D52" s="134"/>
      <c r="E52" s="134"/>
      <c r="F52" s="134"/>
      <c r="G52" s="134"/>
      <c r="H52" s="8"/>
    </row>
    <row r="53" spans="1:10" ht="17.25" x14ac:dyDescent="0.3">
      <c r="A53" s="36"/>
      <c r="B53" s="134"/>
      <c r="C53" s="134"/>
      <c r="D53" s="134"/>
      <c r="E53" s="134"/>
      <c r="F53" s="134"/>
      <c r="G53" s="134"/>
      <c r="H53" s="47"/>
    </row>
    <row r="54" spans="1:10" ht="17.25" x14ac:dyDescent="0.3">
      <c r="A54" s="36"/>
      <c r="B54" s="134"/>
      <c r="C54" s="134"/>
      <c r="D54" s="134"/>
      <c r="E54" s="134"/>
      <c r="F54" s="134"/>
      <c r="G54" s="134"/>
      <c r="H54" s="8"/>
    </row>
    <row r="55" spans="1:10" ht="56.25" customHeight="1" x14ac:dyDescent="0.3">
      <c r="A55" s="36"/>
      <c r="B55" s="134"/>
      <c r="C55" s="134"/>
      <c r="D55" s="134"/>
      <c r="E55" s="134"/>
      <c r="F55" s="134"/>
      <c r="G55" s="134"/>
      <c r="H55" s="8"/>
    </row>
    <row r="56" spans="1:10" ht="17.25" x14ac:dyDescent="0.3">
      <c r="A56" s="9"/>
      <c r="B56" s="37"/>
      <c r="C56" s="37"/>
      <c r="D56" s="9"/>
      <c r="E56" s="9"/>
      <c r="F56" s="9"/>
      <c r="G56" s="36"/>
      <c r="H56" s="8"/>
    </row>
    <row r="57" spans="1:10" ht="17.25" x14ac:dyDescent="0.3">
      <c r="A57" s="9"/>
      <c r="B57" s="36"/>
      <c r="C57" s="36"/>
      <c r="D57" s="9"/>
      <c r="E57" s="127"/>
      <c r="F57" s="127"/>
      <c r="G57" s="127"/>
      <c r="H57" s="127"/>
    </row>
    <row r="58" spans="1:10" ht="17.25" x14ac:dyDescent="0.3">
      <c r="A58" s="9"/>
      <c r="B58" s="9"/>
      <c r="C58" s="9"/>
      <c r="D58" s="36"/>
      <c r="E58" s="9"/>
      <c r="F58" s="9"/>
      <c r="G58" s="44"/>
      <c r="H58" s="8"/>
    </row>
    <row r="59" spans="1:10" ht="17.25" x14ac:dyDescent="0.3">
      <c r="A59" s="9"/>
      <c r="B59" s="36"/>
      <c r="C59" s="36"/>
      <c r="D59" s="36"/>
      <c r="E59" s="9"/>
      <c r="F59" s="9"/>
      <c r="G59" s="36"/>
      <c r="H59" s="8"/>
    </row>
    <row r="60" spans="1:10" ht="17.25" x14ac:dyDescent="0.3">
      <c r="A60" s="9"/>
      <c r="B60" s="9"/>
      <c r="C60" s="9"/>
      <c r="D60" s="9"/>
      <c r="E60" s="9"/>
      <c r="F60" s="9"/>
      <c r="G60" s="9"/>
      <c r="H60" s="8"/>
    </row>
    <row r="61" spans="1:10" ht="15" x14ac:dyDescent="0.2">
      <c r="A61" s="1"/>
      <c r="B61" s="1"/>
      <c r="C61" s="1"/>
      <c r="D61" s="1"/>
      <c r="E61" s="3"/>
      <c r="F61" s="3"/>
      <c r="G61" s="1"/>
    </row>
    <row r="62" spans="1:10" ht="15" x14ac:dyDescent="0.2">
      <c r="A62" s="6"/>
      <c r="B62" s="6"/>
      <c r="C62" s="6"/>
      <c r="D62" s="6"/>
      <c r="E62" s="6"/>
      <c r="F62" s="6"/>
      <c r="G62" s="6"/>
    </row>
  </sheetData>
  <mergeCells count="11">
    <mergeCell ref="B29:E29"/>
    <mergeCell ref="B21:E21"/>
    <mergeCell ref="B23:E23"/>
    <mergeCell ref="B25:E25"/>
    <mergeCell ref="D2:G6"/>
    <mergeCell ref="D9:G14"/>
    <mergeCell ref="E57:H57"/>
    <mergeCell ref="A32:A33"/>
    <mergeCell ref="B32:B33"/>
    <mergeCell ref="D32:D33"/>
    <mergeCell ref="B50:G55"/>
  </mergeCells>
  <printOptions horizontalCentered="1"/>
  <pageMargins left="0" right="0" top="0" bottom="0" header="0.31496062992125984" footer="0.51181102362204722"/>
  <pageSetup paperSize="9" scale="75" orientation="portrait" verticalDpi="0" r:id="rId1"/>
  <headerFooter alignWithMargins="0"/>
  <rowBreaks count="1" manualBreakCount="1">
    <brk id="5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opLeftCell="A28" workbookViewId="0">
      <selection activeCell="G34" sqref="G34:G43"/>
    </sheetView>
  </sheetViews>
  <sheetFormatPr defaultRowHeight="12.75" x14ac:dyDescent="0.2"/>
  <cols>
    <col min="1" max="1" width="5.28515625" customWidth="1"/>
    <col min="2" max="2" width="32.42578125" customWidth="1"/>
    <col min="3" max="3" width="16.5703125" customWidth="1"/>
    <col min="4" max="4" width="18.28515625" customWidth="1"/>
    <col min="5" max="7" width="17.7109375" customWidth="1"/>
    <col min="8" max="8" width="34.28515625" bestFit="1" customWidth="1"/>
  </cols>
  <sheetData>
    <row r="2" spans="1:7" ht="12.75" customHeight="1" x14ac:dyDescent="0.2">
      <c r="D2" s="135" t="s">
        <v>63</v>
      </c>
      <c r="E2" s="135"/>
      <c r="F2" s="135"/>
      <c r="G2" s="135"/>
    </row>
    <row r="3" spans="1:7" ht="12.75" customHeight="1" x14ac:dyDescent="0.2">
      <c r="D3" s="135"/>
      <c r="E3" s="135"/>
      <c r="F3" s="135"/>
      <c r="G3" s="135"/>
    </row>
    <row r="4" spans="1:7" ht="12.75" customHeight="1" x14ac:dyDescent="0.2">
      <c r="D4" s="135"/>
      <c r="E4" s="135"/>
      <c r="F4" s="135"/>
      <c r="G4" s="135"/>
    </row>
    <row r="5" spans="1:7" ht="12.75" customHeight="1" x14ac:dyDescent="0.2">
      <c r="D5" s="135"/>
      <c r="E5" s="135"/>
      <c r="F5" s="135"/>
      <c r="G5" s="135"/>
    </row>
    <row r="6" spans="1:7" ht="12.75" customHeight="1" x14ac:dyDescent="0.2">
      <c r="D6" s="135"/>
      <c r="E6" s="135"/>
      <c r="F6" s="135"/>
      <c r="G6" s="135"/>
    </row>
    <row r="7" spans="1:7" ht="12.75" customHeight="1" x14ac:dyDescent="0.2">
      <c r="D7" s="135"/>
      <c r="E7" s="135"/>
      <c r="F7" s="135"/>
      <c r="G7" s="135"/>
    </row>
    <row r="8" spans="1:7" ht="12.75" customHeight="1" x14ac:dyDescent="0.3">
      <c r="D8" s="99"/>
      <c r="E8" s="99"/>
      <c r="F8" s="99"/>
      <c r="G8" s="99"/>
    </row>
    <row r="9" spans="1:7" ht="12.75" customHeight="1" x14ac:dyDescent="0.3">
      <c r="D9" s="99"/>
      <c r="E9" s="99"/>
      <c r="F9" s="99"/>
      <c r="G9" s="99"/>
    </row>
    <row r="10" spans="1:7" ht="12.75" customHeight="1" x14ac:dyDescent="0.2">
      <c r="D10" s="135" t="s">
        <v>82</v>
      </c>
      <c r="E10" s="135"/>
      <c r="F10" s="135"/>
      <c r="G10" s="135"/>
    </row>
    <row r="11" spans="1:7" ht="12.75" customHeight="1" x14ac:dyDescent="0.2">
      <c r="D11" s="135"/>
      <c r="E11" s="135"/>
      <c r="F11" s="135"/>
      <c r="G11" s="135"/>
    </row>
    <row r="12" spans="1:7" ht="12.75" customHeight="1" x14ac:dyDescent="0.2">
      <c r="D12" s="135"/>
      <c r="E12" s="135"/>
      <c r="F12" s="135"/>
      <c r="G12" s="135"/>
    </row>
    <row r="13" spans="1:7" ht="12.75" customHeight="1" x14ac:dyDescent="0.2">
      <c r="D13" s="135"/>
      <c r="E13" s="135"/>
      <c r="F13" s="135"/>
      <c r="G13" s="135"/>
    </row>
    <row r="14" spans="1:7" ht="12.75" customHeight="1" x14ac:dyDescent="0.2">
      <c r="D14" s="135"/>
      <c r="E14" s="135"/>
      <c r="F14" s="135"/>
      <c r="G14" s="135"/>
    </row>
    <row r="15" spans="1:7" ht="17.25" customHeight="1" x14ac:dyDescent="0.25">
      <c r="A15" s="8"/>
      <c r="B15" s="8"/>
      <c r="C15" s="8"/>
      <c r="D15" s="135"/>
      <c r="E15" s="135"/>
      <c r="F15" s="135"/>
      <c r="G15" s="135"/>
    </row>
    <row r="16" spans="1:7" ht="17.25" x14ac:dyDescent="0.3">
      <c r="A16" s="9"/>
      <c r="B16" s="8"/>
      <c r="C16" s="8"/>
      <c r="D16" s="75"/>
      <c r="E16" s="75"/>
      <c r="F16" s="75"/>
      <c r="G16" s="75"/>
    </row>
    <row r="17" spans="1:7" ht="17.25" x14ac:dyDescent="0.3">
      <c r="A17" s="9"/>
      <c r="B17" s="8"/>
      <c r="C17" s="8"/>
      <c r="D17" s="75"/>
      <c r="E17" s="75"/>
      <c r="F17" s="75"/>
      <c r="G17" s="75"/>
    </row>
    <row r="18" spans="1:7" ht="17.25" x14ac:dyDescent="0.3">
      <c r="A18" s="9"/>
      <c r="B18" s="8"/>
      <c r="C18" s="8"/>
      <c r="D18" s="109"/>
      <c r="E18" s="109"/>
      <c r="F18" s="109"/>
      <c r="G18" s="109"/>
    </row>
    <row r="19" spans="1:7" ht="17.25" x14ac:dyDescent="0.3">
      <c r="A19" s="9"/>
      <c r="B19" s="8"/>
      <c r="C19" s="8"/>
      <c r="D19" s="109"/>
      <c r="E19" s="109"/>
      <c r="F19" s="109"/>
      <c r="G19" s="109"/>
    </row>
    <row r="20" spans="1:7" ht="17.25" x14ac:dyDescent="0.3">
      <c r="A20" s="9"/>
      <c r="B20" s="8"/>
      <c r="C20" s="8"/>
      <c r="D20" s="109"/>
      <c r="E20" s="109"/>
      <c r="F20" s="109"/>
      <c r="G20" s="109"/>
    </row>
    <row r="21" spans="1:7" ht="18" customHeight="1" x14ac:dyDescent="0.3">
      <c r="A21" s="8"/>
      <c r="B21" s="126" t="s">
        <v>2</v>
      </c>
      <c r="C21" s="126"/>
      <c r="D21" s="126"/>
      <c r="E21" s="126"/>
      <c r="F21" s="110"/>
      <c r="G21" s="8"/>
    </row>
    <row r="22" spans="1:7" ht="17.25" x14ac:dyDescent="0.3">
      <c r="A22" s="95"/>
      <c r="B22" s="8"/>
      <c r="C22" s="8"/>
      <c r="D22" s="8"/>
      <c r="E22" s="8"/>
      <c r="F22" s="8"/>
      <c r="G22" s="8"/>
    </row>
    <row r="23" spans="1:7" ht="18" customHeight="1" x14ac:dyDescent="0.3">
      <c r="A23" s="8"/>
      <c r="B23" s="126" t="s">
        <v>24</v>
      </c>
      <c r="C23" s="126"/>
      <c r="D23" s="126"/>
      <c r="E23" s="126"/>
      <c r="F23" s="126"/>
      <c r="G23" s="47"/>
    </row>
    <row r="24" spans="1:7" ht="17.25" x14ac:dyDescent="0.3">
      <c r="A24" s="95"/>
      <c r="B24" s="8"/>
      <c r="C24" s="8"/>
      <c r="D24" s="8"/>
      <c r="E24" s="8"/>
      <c r="F24" s="8"/>
      <c r="G24" s="8"/>
    </row>
    <row r="25" spans="1:7" ht="17.25" x14ac:dyDescent="0.3">
      <c r="A25" s="95"/>
      <c r="B25" s="133" t="s">
        <v>25</v>
      </c>
      <c r="C25" s="133"/>
      <c r="D25" s="133"/>
      <c r="E25" s="133"/>
      <c r="F25" s="133"/>
      <c r="G25" s="133"/>
    </row>
    <row r="26" spans="1:7" ht="19.5" x14ac:dyDescent="0.3">
      <c r="A26" s="8"/>
      <c r="B26" s="8"/>
      <c r="C26" s="8"/>
      <c r="D26" s="39"/>
      <c r="E26" s="39"/>
      <c r="F26" s="39"/>
      <c r="G26" s="8"/>
    </row>
    <row r="27" spans="1:7" ht="17.25" x14ac:dyDescent="0.3">
      <c r="A27" s="95"/>
      <c r="B27" s="8"/>
      <c r="C27" s="8"/>
      <c r="D27" s="8"/>
      <c r="E27" s="8"/>
      <c r="F27" s="8"/>
      <c r="G27" s="8"/>
    </row>
    <row r="28" spans="1:7" ht="14.25" x14ac:dyDescent="0.25">
      <c r="A28" s="11"/>
      <c r="B28" s="8"/>
      <c r="C28" s="8"/>
      <c r="D28" s="8"/>
      <c r="E28" s="8"/>
      <c r="F28" s="8"/>
      <c r="G28" s="8"/>
    </row>
    <row r="29" spans="1:7" ht="14.25" x14ac:dyDescent="0.25">
      <c r="A29" s="8"/>
      <c r="B29" s="132" t="s">
        <v>55</v>
      </c>
      <c r="C29" s="132"/>
      <c r="D29" s="132"/>
      <c r="E29" s="132"/>
      <c r="F29" s="113"/>
      <c r="G29" s="8"/>
    </row>
    <row r="30" spans="1:7" ht="14.25" x14ac:dyDescent="0.25">
      <c r="A30" s="12"/>
      <c r="B30" s="8"/>
      <c r="C30" s="8"/>
      <c r="D30" s="8"/>
      <c r="E30" s="8"/>
      <c r="F30" s="8"/>
      <c r="G30" s="8"/>
    </row>
    <row r="31" spans="1:7" ht="18" thickBot="1" x14ac:dyDescent="0.35">
      <c r="A31" s="95"/>
      <c r="B31" s="8"/>
      <c r="C31" s="8"/>
      <c r="D31" s="8"/>
      <c r="E31" s="8"/>
      <c r="F31" s="8"/>
      <c r="G31" s="8"/>
    </row>
    <row r="32" spans="1:7" s="5" customFormat="1" ht="32.25" customHeight="1" x14ac:dyDescent="0.2">
      <c r="A32" s="128" t="s">
        <v>3</v>
      </c>
      <c r="B32" s="128" t="s">
        <v>4</v>
      </c>
      <c r="C32" s="123" t="s">
        <v>38</v>
      </c>
      <c r="D32" s="130" t="s">
        <v>36</v>
      </c>
      <c r="E32" s="14" t="s">
        <v>69</v>
      </c>
      <c r="F32" s="123" t="s">
        <v>70</v>
      </c>
      <c r="G32" s="122" t="s">
        <v>5</v>
      </c>
    </row>
    <row r="33" spans="1:7" s="5" customFormat="1" ht="21.75" customHeight="1" thickBot="1" x14ac:dyDescent="0.25">
      <c r="A33" s="129"/>
      <c r="B33" s="129"/>
      <c r="C33" s="15" t="s">
        <v>37</v>
      </c>
      <c r="D33" s="131"/>
      <c r="E33" s="15" t="s">
        <v>37</v>
      </c>
      <c r="F33" s="15"/>
      <c r="G33" s="15" t="s">
        <v>37</v>
      </c>
    </row>
    <row r="34" spans="1:7" s="5" customFormat="1" ht="16.5" x14ac:dyDescent="0.3">
      <c r="A34" s="16">
        <v>1</v>
      </c>
      <c r="B34" s="17" t="s">
        <v>6</v>
      </c>
      <c r="C34" s="19">
        <v>139150</v>
      </c>
      <c r="D34" s="18">
        <v>1</v>
      </c>
      <c r="E34" s="19">
        <f>SUM(C34*D34)</f>
        <v>139150</v>
      </c>
      <c r="F34" s="19">
        <f>SUM(E34*30%)</f>
        <v>41745</v>
      </c>
      <c r="G34" s="20">
        <f>SUM(E34*6)+(E34+F34)*6</f>
        <v>1920270</v>
      </c>
    </row>
    <row r="35" spans="1:7" s="5" customFormat="1" ht="16.5" x14ac:dyDescent="0.3">
      <c r="A35" s="21">
        <v>2</v>
      </c>
      <c r="B35" s="22" t="s">
        <v>7</v>
      </c>
      <c r="C35" s="24">
        <v>110000</v>
      </c>
      <c r="D35" s="23">
        <v>1</v>
      </c>
      <c r="E35" s="19">
        <f t="shared" ref="E35:E43" si="0">SUM(C35*D35)</f>
        <v>110000</v>
      </c>
      <c r="F35" s="19">
        <f t="shared" ref="F35:F43" si="1">SUM(E35*30%)</f>
        <v>33000</v>
      </c>
      <c r="G35" s="20">
        <f t="shared" ref="G35:G43" si="2">SUM(E35*6)+(E35+F35)*6</f>
        <v>1518000</v>
      </c>
    </row>
    <row r="36" spans="1:7" s="5" customFormat="1" ht="16.5" x14ac:dyDescent="0.3">
      <c r="A36" s="16">
        <v>3</v>
      </c>
      <c r="B36" s="22" t="s">
        <v>0</v>
      </c>
      <c r="C36" s="24">
        <v>104500</v>
      </c>
      <c r="D36" s="23">
        <v>1</v>
      </c>
      <c r="E36" s="19">
        <f t="shared" si="0"/>
        <v>104500</v>
      </c>
      <c r="F36" s="19">
        <f t="shared" si="1"/>
        <v>31350</v>
      </c>
      <c r="G36" s="20">
        <f t="shared" si="2"/>
        <v>1442100</v>
      </c>
    </row>
    <row r="37" spans="1:7" s="5" customFormat="1" ht="16.5" x14ac:dyDescent="0.3">
      <c r="A37" s="21">
        <v>4</v>
      </c>
      <c r="B37" s="22" t="s">
        <v>8</v>
      </c>
      <c r="C37" s="24">
        <v>106500</v>
      </c>
      <c r="D37" s="23">
        <v>21</v>
      </c>
      <c r="E37" s="19">
        <f t="shared" si="0"/>
        <v>2236500</v>
      </c>
      <c r="F37" s="19">
        <f t="shared" si="1"/>
        <v>670950</v>
      </c>
      <c r="G37" s="20">
        <f t="shared" si="2"/>
        <v>30863700</v>
      </c>
    </row>
    <row r="38" spans="1:7" s="5" customFormat="1" ht="16.5" x14ac:dyDescent="0.3">
      <c r="A38" s="16">
        <v>5</v>
      </c>
      <c r="B38" s="22" t="s">
        <v>1</v>
      </c>
      <c r="C38" s="24">
        <v>104500</v>
      </c>
      <c r="D38" s="23">
        <v>1</v>
      </c>
      <c r="E38" s="19">
        <f t="shared" si="0"/>
        <v>104500</v>
      </c>
      <c r="F38" s="19">
        <f t="shared" si="1"/>
        <v>31350</v>
      </c>
      <c r="G38" s="20">
        <f t="shared" si="2"/>
        <v>1442100</v>
      </c>
    </row>
    <row r="39" spans="1:7" s="5" customFormat="1" ht="16.5" x14ac:dyDescent="0.3">
      <c r="A39" s="21">
        <v>6</v>
      </c>
      <c r="B39" s="22" t="s">
        <v>23</v>
      </c>
      <c r="C39" s="24">
        <v>104000</v>
      </c>
      <c r="D39" s="23">
        <v>1</v>
      </c>
      <c r="E39" s="19">
        <f t="shared" si="0"/>
        <v>104000</v>
      </c>
      <c r="F39" s="19">
        <f t="shared" si="1"/>
        <v>31200</v>
      </c>
      <c r="G39" s="20">
        <f t="shared" si="2"/>
        <v>1435200</v>
      </c>
    </row>
    <row r="40" spans="1:7" s="5" customFormat="1" ht="16.5" x14ac:dyDescent="0.3">
      <c r="A40" s="16">
        <v>7</v>
      </c>
      <c r="B40" s="22" t="s">
        <v>9</v>
      </c>
      <c r="C40" s="24">
        <v>104000</v>
      </c>
      <c r="D40" s="23">
        <v>2</v>
      </c>
      <c r="E40" s="19">
        <f t="shared" si="0"/>
        <v>208000</v>
      </c>
      <c r="F40" s="19">
        <f t="shared" si="1"/>
        <v>62400</v>
      </c>
      <c r="G40" s="20">
        <f t="shared" si="2"/>
        <v>2870400</v>
      </c>
    </row>
    <row r="41" spans="1:7" s="5" customFormat="1" ht="16.5" x14ac:dyDescent="0.3">
      <c r="A41" s="21">
        <v>8</v>
      </c>
      <c r="B41" s="22" t="s">
        <v>13</v>
      </c>
      <c r="C41" s="24">
        <v>104000</v>
      </c>
      <c r="D41" s="23">
        <v>0.5</v>
      </c>
      <c r="E41" s="19">
        <f t="shared" si="0"/>
        <v>52000</v>
      </c>
      <c r="F41" s="19">
        <f t="shared" si="1"/>
        <v>15600</v>
      </c>
      <c r="G41" s="20">
        <f t="shared" si="2"/>
        <v>717600</v>
      </c>
    </row>
    <row r="42" spans="1:7" s="5" customFormat="1" ht="16.5" x14ac:dyDescent="0.3">
      <c r="A42" s="16">
        <v>9</v>
      </c>
      <c r="B42" s="22" t="s">
        <v>21</v>
      </c>
      <c r="C42" s="24">
        <v>104000</v>
      </c>
      <c r="D42" s="23">
        <v>1</v>
      </c>
      <c r="E42" s="19">
        <f t="shared" si="0"/>
        <v>104000</v>
      </c>
      <c r="F42" s="19">
        <f t="shared" si="1"/>
        <v>31200</v>
      </c>
      <c r="G42" s="20">
        <f t="shared" si="2"/>
        <v>1435200</v>
      </c>
    </row>
    <row r="43" spans="1:7" s="5" customFormat="1" ht="16.5" x14ac:dyDescent="0.3">
      <c r="A43" s="21">
        <v>10</v>
      </c>
      <c r="B43" s="22" t="s">
        <v>40</v>
      </c>
      <c r="C43" s="24">
        <v>104000</v>
      </c>
      <c r="D43" s="23">
        <v>0.5</v>
      </c>
      <c r="E43" s="19">
        <f t="shared" si="0"/>
        <v>52000</v>
      </c>
      <c r="F43" s="19">
        <f t="shared" si="1"/>
        <v>15600</v>
      </c>
      <c r="G43" s="20">
        <f t="shared" si="2"/>
        <v>717600</v>
      </c>
    </row>
    <row r="44" spans="1:7" s="6" customFormat="1" ht="16.5" customHeight="1" x14ac:dyDescent="0.2">
      <c r="A44" s="25"/>
      <c r="B44" s="26" t="s">
        <v>10</v>
      </c>
      <c r="C44" s="24"/>
      <c r="D44" s="43">
        <f>SUM(D34:D43)</f>
        <v>30</v>
      </c>
      <c r="E44" s="28">
        <f>SUM(E34:E43)</f>
        <v>3214650</v>
      </c>
      <c r="F44" s="28"/>
      <c r="G44" s="28">
        <f>SUM(G34:G43)</f>
        <v>44362170</v>
      </c>
    </row>
    <row r="45" spans="1:7" s="6" customFormat="1" ht="15.75" customHeight="1" thickBot="1" x14ac:dyDescent="0.35">
      <c r="A45" s="29"/>
      <c r="B45" s="29" t="s">
        <v>11</v>
      </c>
      <c r="C45" s="24"/>
      <c r="D45" s="60"/>
      <c r="E45" s="30">
        <v>24000</v>
      </c>
      <c r="F45" s="105"/>
      <c r="G45" s="78">
        <f t="shared" ref="G45" si="3">SUM(E45*12)</f>
        <v>288000</v>
      </c>
    </row>
    <row r="46" spans="1:7" s="6" customFormat="1" ht="15.75" customHeight="1" thickBot="1" x14ac:dyDescent="0.35">
      <c r="A46" s="69"/>
      <c r="B46" s="32" t="s">
        <v>12</v>
      </c>
      <c r="C46" s="58"/>
      <c r="D46" s="61">
        <f>SUM(D44)</f>
        <v>30</v>
      </c>
      <c r="E46" s="34">
        <f>SUM(E44:E45)</f>
        <v>3238650</v>
      </c>
      <c r="F46" s="34">
        <f>SUM(F34:F45)</f>
        <v>964395</v>
      </c>
      <c r="G46" s="34">
        <f>SUM(G44:G45)</f>
        <v>44650170</v>
      </c>
    </row>
    <row r="47" spans="1:7" ht="17.25" x14ac:dyDescent="0.3">
      <c r="A47" s="36"/>
      <c r="B47" s="8"/>
      <c r="C47" s="8"/>
      <c r="D47" s="36"/>
      <c r="E47" s="8"/>
      <c r="F47" s="8"/>
      <c r="G47" s="8"/>
    </row>
    <row r="48" spans="1:7" ht="17.25" x14ac:dyDescent="0.3">
      <c r="A48" s="36"/>
      <c r="B48" s="8"/>
      <c r="C48" s="8"/>
      <c r="D48" s="36"/>
      <c r="E48" s="8"/>
      <c r="F48" s="8"/>
      <c r="G48" s="8"/>
    </row>
    <row r="49" spans="1:8" ht="35.25" customHeight="1" x14ac:dyDescent="0.3">
      <c r="A49" s="36"/>
      <c r="B49" s="37"/>
      <c r="C49" s="37"/>
      <c r="D49" s="37"/>
      <c r="E49" s="37"/>
      <c r="F49" s="37"/>
      <c r="G49" s="37"/>
    </row>
    <row r="50" spans="1:8" ht="44.25" customHeight="1" x14ac:dyDescent="0.3">
      <c r="A50" s="36"/>
      <c r="B50" s="92" t="s">
        <v>61</v>
      </c>
      <c r="C50" s="92"/>
      <c r="D50" s="92"/>
      <c r="E50" s="92"/>
      <c r="F50" s="92"/>
      <c r="G50" s="92"/>
      <c r="H50" s="2"/>
    </row>
    <row r="51" spans="1:8" ht="17.25" x14ac:dyDescent="0.3">
      <c r="A51" s="36"/>
      <c r="B51" s="134" t="s">
        <v>68</v>
      </c>
      <c r="C51" s="134"/>
      <c r="D51" s="134"/>
      <c r="E51" s="134"/>
      <c r="F51" s="134"/>
      <c r="G51" s="134"/>
    </row>
    <row r="52" spans="1:8" ht="17.25" x14ac:dyDescent="0.3">
      <c r="A52" s="36"/>
      <c r="B52" s="134"/>
      <c r="C52" s="134"/>
      <c r="D52" s="134"/>
      <c r="E52" s="134"/>
      <c r="F52" s="134"/>
      <c r="G52" s="134"/>
    </row>
    <row r="53" spans="1:8" ht="17.25" x14ac:dyDescent="0.3">
      <c r="A53" s="36"/>
      <c r="B53" s="134"/>
      <c r="C53" s="134"/>
      <c r="D53" s="134"/>
      <c r="E53" s="134"/>
      <c r="F53" s="134"/>
      <c r="G53" s="134"/>
    </row>
    <row r="54" spans="1:8" ht="17.25" x14ac:dyDescent="0.3">
      <c r="A54" s="36"/>
      <c r="B54" s="134"/>
      <c r="C54" s="134"/>
      <c r="D54" s="134"/>
      <c r="E54" s="134"/>
      <c r="F54" s="134"/>
      <c r="G54" s="134"/>
    </row>
    <row r="55" spans="1:8" ht="21" customHeight="1" x14ac:dyDescent="0.3">
      <c r="A55" s="36"/>
      <c r="B55" s="134"/>
      <c r="C55" s="134"/>
      <c r="D55" s="134"/>
      <c r="E55" s="134"/>
      <c r="F55" s="134"/>
      <c r="G55" s="134"/>
    </row>
    <row r="56" spans="1:8" ht="17.25" x14ac:dyDescent="0.3">
      <c r="A56" s="9"/>
      <c r="B56" s="134"/>
      <c r="C56" s="134"/>
      <c r="D56" s="134"/>
      <c r="E56" s="134"/>
      <c r="F56" s="134"/>
      <c r="G56" s="134"/>
    </row>
    <row r="57" spans="1:8" ht="17.25" x14ac:dyDescent="0.3">
      <c r="A57" s="9"/>
      <c r="B57" s="36"/>
      <c r="C57" s="36"/>
      <c r="D57" s="36"/>
      <c r="E57" s="9"/>
      <c r="F57" s="9"/>
      <c r="G57" s="38"/>
    </row>
    <row r="58" spans="1:8" ht="17.25" x14ac:dyDescent="0.3">
      <c r="A58" s="9"/>
      <c r="B58" s="9"/>
      <c r="C58" s="9"/>
      <c r="D58" s="9"/>
      <c r="E58" s="36"/>
      <c r="F58" s="36"/>
      <c r="G58" s="44"/>
    </row>
    <row r="59" spans="1:8" ht="17.25" x14ac:dyDescent="0.3">
      <c r="A59" s="9"/>
      <c r="B59" s="36"/>
      <c r="C59" s="36"/>
      <c r="D59" s="9"/>
      <c r="E59" s="36"/>
      <c r="F59" s="36"/>
      <c r="G59" s="36"/>
    </row>
    <row r="60" spans="1:8" ht="15" x14ac:dyDescent="0.2">
      <c r="A60" s="1"/>
      <c r="B60" s="1"/>
      <c r="C60" s="1"/>
      <c r="D60" s="1"/>
      <c r="E60" s="1"/>
      <c r="F60" s="1"/>
      <c r="G60" s="1"/>
    </row>
    <row r="61" spans="1:8" ht="15" x14ac:dyDescent="0.2">
      <c r="A61" s="1"/>
      <c r="B61" s="1"/>
      <c r="C61" s="1"/>
      <c r="D61" s="1"/>
      <c r="E61" s="3"/>
      <c r="F61" s="3"/>
      <c r="G61" s="1"/>
    </row>
    <row r="62" spans="1:8" ht="15" x14ac:dyDescent="0.2">
      <c r="A62" s="6"/>
      <c r="B62" s="6"/>
      <c r="C62" s="6"/>
      <c r="D62" s="6"/>
      <c r="E62" s="6"/>
      <c r="F62" s="6"/>
      <c r="G62" s="6"/>
    </row>
    <row r="63" spans="1:8" ht="15" x14ac:dyDescent="0.2">
      <c r="A63" s="6"/>
      <c r="B63" s="6"/>
      <c r="C63" s="6"/>
      <c r="D63" s="6"/>
      <c r="E63" s="6"/>
      <c r="F63" s="6"/>
      <c r="G63" s="6"/>
    </row>
  </sheetData>
  <mergeCells count="10">
    <mergeCell ref="A32:A33"/>
    <mergeCell ref="B32:B33"/>
    <mergeCell ref="D32:D33"/>
    <mergeCell ref="B51:G56"/>
    <mergeCell ref="B21:E21"/>
    <mergeCell ref="B25:G25"/>
    <mergeCell ref="B29:E29"/>
    <mergeCell ref="D2:G7"/>
    <mergeCell ref="D10:G15"/>
    <mergeCell ref="B23:F23"/>
  </mergeCells>
  <printOptions horizontalCentered="1"/>
  <pageMargins left="0" right="0" top="0" bottom="0" header="0.31496062992125984" footer="0.51181102362204722"/>
  <pageSetup paperSize="9" scale="81" orientation="portrait" verticalDpi="0" r:id="rId1"/>
  <headerFooter alignWithMargins="0"/>
  <rowBreaks count="2" manualBreakCount="2">
    <brk id="59" max="4" man="1"/>
    <brk id="6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opLeftCell="A34" workbookViewId="0">
      <selection activeCell="G35" sqref="G35:G45"/>
    </sheetView>
  </sheetViews>
  <sheetFormatPr defaultRowHeight="12.75" x14ac:dyDescent="0.2"/>
  <cols>
    <col min="1" max="1" width="5.28515625" customWidth="1"/>
    <col min="2" max="2" width="32.42578125" customWidth="1"/>
    <col min="3" max="3" width="16.5703125" customWidth="1"/>
    <col min="4" max="4" width="18.28515625" customWidth="1"/>
    <col min="5" max="7" width="17.7109375" customWidth="1"/>
    <col min="8" max="8" width="34.28515625" bestFit="1" customWidth="1"/>
  </cols>
  <sheetData>
    <row r="2" spans="4:7" ht="12.75" customHeight="1" x14ac:dyDescent="0.2">
      <c r="D2" s="135" t="s">
        <v>64</v>
      </c>
      <c r="E2" s="135"/>
      <c r="F2" s="135"/>
      <c r="G2" s="135"/>
    </row>
    <row r="3" spans="4:7" ht="12.75" customHeight="1" x14ac:dyDescent="0.2">
      <c r="D3" s="135"/>
      <c r="E3" s="135"/>
      <c r="F3" s="135"/>
      <c r="G3" s="135"/>
    </row>
    <row r="4" spans="4:7" ht="12.75" customHeight="1" x14ac:dyDescent="0.2">
      <c r="D4" s="135"/>
      <c r="E4" s="135"/>
      <c r="F4" s="135"/>
      <c r="G4" s="135"/>
    </row>
    <row r="5" spans="4:7" ht="12.75" customHeight="1" x14ac:dyDescent="0.2">
      <c r="D5" s="135"/>
      <c r="E5" s="135"/>
      <c r="F5" s="135"/>
      <c r="G5" s="135"/>
    </row>
    <row r="6" spans="4:7" ht="12.75" customHeight="1" x14ac:dyDescent="0.2">
      <c r="D6" s="135"/>
      <c r="E6" s="135"/>
      <c r="F6" s="135"/>
      <c r="G6" s="135"/>
    </row>
    <row r="7" spans="4:7" ht="12.75" customHeight="1" x14ac:dyDescent="0.2">
      <c r="D7" s="135"/>
      <c r="E7" s="135"/>
      <c r="F7" s="135"/>
      <c r="G7" s="135"/>
    </row>
    <row r="8" spans="4:7" ht="12.75" customHeight="1" x14ac:dyDescent="0.2">
      <c r="D8" s="135"/>
      <c r="E8" s="135"/>
      <c r="F8" s="135"/>
      <c r="G8" s="135"/>
    </row>
    <row r="9" spans="4:7" ht="12.75" customHeight="1" x14ac:dyDescent="0.3">
      <c r="D9" s="99"/>
      <c r="E9" s="99"/>
      <c r="F9" s="99"/>
      <c r="G9" s="99"/>
    </row>
    <row r="10" spans="4:7" ht="12.75" customHeight="1" x14ac:dyDescent="0.3">
      <c r="D10" s="99"/>
      <c r="E10" s="99"/>
      <c r="F10" s="99"/>
      <c r="G10" s="99"/>
    </row>
    <row r="11" spans="4:7" ht="12.75" customHeight="1" x14ac:dyDescent="0.2">
      <c r="D11" s="135" t="s">
        <v>83</v>
      </c>
      <c r="E11" s="135"/>
      <c r="F11" s="135"/>
      <c r="G11" s="135"/>
    </row>
    <row r="12" spans="4:7" ht="12.75" customHeight="1" x14ac:dyDescent="0.2">
      <c r="D12" s="135"/>
      <c r="E12" s="135"/>
      <c r="F12" s="135"/>
      <c r="G12" s="135"/>
    </row>
    <row r="13" spans="4:7" ht="12.75" customHeight="1" x14ac:dyDescent="0.2">
      <c r="D13" s="135"/>
      <c r="E13" s="135"/>
      <c r="F13" s="135"/>
      <c r="G13" s="135"/>
    </row>
    <row r="14" spans="4:7" ht="12.75" customHeight="1" x14ac:dyDescent="0.2">
      <c r="D14" s="135"/>
      <c r="E14" s="135"/>
      <c r="F14" s="135"/>
      <c r="G14" s="135"/>
    </row>
    <row r="15" spans="4:7" ht="17.25" customHeight="1" x14ac:dyDescent="0.2">
      <c r="D15" s="135"/>
      <c r="E15" s="135"/>
      <c r="F15" s="135"/>
      <c r="G15" s="135"/>
    </row>
    <row r="16" spans="4:7" ht="12.75" customHeight="1" x14ac:dyDescent="0.2">
      <c r="D16" s="135"/>
      <c r="E16" s="135"/>
      <c r="F16" s="135"/>
      <c r="G16" s="135"/>
    </row>
    <row r="17" spans="1:7" ht="18" customHeight="1" x14ac:dyDescent="0.25">
      <c r="A17" s="8"/>
      <c r="B17" s="8"/>
      <c r="C17" s="8"/>
      <c r="D17" s="75"/>
      <c r="E17" s="75"/>
      <c r="F17" s="75"/>
      <c r="G17" s="75"/>
    </row>
    <row r="18" spans="1:7" ht="17.25" x14ac:dyDescent="0.3">
      <c r="A18" s="9"/>
      <c r="B18" s="8"/>
      <c r="C18" s="8"/>
      <c r="D18" s="75"/>
      <c r="E18" s="75"/>
      <c r="F18" s="75"/>
      <c r="G18" s="75"/>
    </row>
    <row r="19" spans="1:7" ht="17.25" x14ac:dyDescent="0.3">
      <c r="A19" s="9"/>
      <c r="B19" s="8"/>
      <c r="C19" s="8"/>
      <c r="D19" s="109"/>
      <c r="E19" s="109"/>
      <c r="F19" s="109"/>
      <c r="G19" s="109"/>
    </row>
    <row r="20" spans="1:7" ht="17.25" x14ac:dyDescent="0.3">
      <c r="A20" s="9"/>
      <c r="B20" s="8"/>
      <c r="C20" s="8"/>
      <c r="D20" s="109"/>
      <c r="E20" s="109"/>
      <c r="F20" s="109"/>
      <c r="G20" s="109"/>
    </row>
    <row r="21" spans="1:7" ht="17.25" x14ac:dyDescent="0.3">
      <c r="A21" s="9"/>
      <c r="B21" s="8"/>
      <c r="C21" s="8"/>
      <c r="D21" s="109"/>
      <c r="E21" s="109"/>
      <c r="F21" s="109"/>
      <c r="G21" s="109"/>
    </row>
    <row r="22" spans="1:7" ht="18" customHeight="1" x14ac:dyDescent="0.3">
      <c r="A22" s="8"/>
      <c r="B22" s="126" t="s">
        <v>2</v>
      </c>
      <c r="C22" s="126"/>
      <c r="D22" s="126"/>
      <c r="E22" s="126"/>
      <c r="F22" s="110"/>
      <c r="G22" s="8"/>
    </row>
    <row r="23" spans="1:7" ht="17.25" x14ac:dyDescent="0.3">
      <c r="A23" s="95"/>
      <c r="B23" s="8"/>
      <c r="C23" s="8"/>
      <c r="D23" s="8"/>
      <c r="E23" s="8"/>
      <c r="F23" s="8"/>
      <c r="G23" s="8"/>
    </row>
    <row r="24" spans="1:7" ht="17.25" x14ac:dyDescent="0.3">
      <c r="A24" s="8"/>
      <c r="B24" s="136" t="s">
        <v>24</v>
      </c>
      <c r="C24" s="136"/>
      <c r="D24" s="136"/>
      <c r="E24" s="136"/>
      <c r="F24" s="136"/>
      <c r="G24" s="47"/>
    </row>
    <row r="25" spans="1:7" ht="17.25" x14ac:dyDescent="0.3">
      <c r="A25" s="95"/>
      <c r="B25" s="8"/>
      <c r="C25" s="8"/>
      <c r="D25" s="8"/>
      <c r="E25" s="8"/>
      <c r="F25" s="8"/>
      <c r="G25" s="8"/>
    </row>
    <row r="26" spans="1:7" ht="17.25" x14ac:dyDescent="0.3">
      <c r="A26" s="95"/>
      <c r="B26" s="133" t="s">
        <v>28</v>
      </c>
      <c r="C26" s="133"/>
      <c r="D26" s="133"/>
      <c r="E26" s="133"/>
      <c r="F26" s="133"/>
      <c r="G26" s="133"/>
    </row>
    <row r="27" spans="1:7" ht="19.5" x14ac:dyDescent="0.3">
      <c r="A27" s="8"/>
      <c r="B27" s="8"/>
      <c r="C27" s="8"/>
      <c r="D27" s="39"/>
      <c r="E27" s="39"/>
      <c r="F27" s="39"/>
      <c r="G27" s="8"/>
    </row>
    <row r="28" spans="1:7" ht="17.25" x14ac:dyDescent="0.3">
      <c r="A28" s="95"/>
      <c r="B28" s="8"/>
      <c r="C28" s="8"/>
      <c r="D28" s="8"/>
      <c r="E28" s="8"/>
      <c r="F28" s="8"/>
      <c r="G28" s="8"/>
    </row>
    <row r="29" spans="1:7" ht="14.25" x14ac:dyDescent="0.25">
      <c r="A29" s="11"/>
      <c r="B29" s="8"/>
      <c r="C29" s="8"/>
      <c r="D29" s="8"/>
      <c r="E29" s="8"/>
      <c r="F29" s="8"/>
      <c r="G29" s="8"/>
    </row>
    <row r="30" spans="1:7" ht="14.25" x14ac:dyDescent="0.25">
      <c r="A30" s="8"/>
      <c r="B30" s="132" t="s">
        <v>58</v>
      </c>
      <c r="C30" s="132"/>
      <c r="D30" s="132"/>
      <c r="E30" s="132"/>
      <c r="F30" s="113"/>
      <c r="G30" s="8"/>
    </row>
    <row r="31" spans="1:7" s="5" customFormat="1" ht="32.25" customHeight="1" x14ac:dyDescent="0.25">
      <c r="A31" s="12"/>
      <c r="B31" s="8"/>
      <c r="C31" s="8"/>
      <c r="D31" s="8"/>
      <c r="E31" s="8"/>
      <c r="F31" s="8"/>
      <c r="G31" s="8"/>
    </row>
    <row r="32" spans="1:7" s="5" customFormat="1" ht="21.75" customHeight="1" thickBot="1" x14ac:dyDescent="0.35">
      <c r="A32" s="95"/>
      <c r="B32" s="8"/>
      <c r="C32" s="8"/>
      <c r="D32" s="8"/>
      <c r="E32" s="8"/>
      <c r="F32" s="8"/>
      <c r="G32" s="8"/>
    </row>
    <row r="33" spans="1:7" s="5" customFormat="1" ht="33" customHeight="1" x14ac:dyDescent="0.2">
      <c r="A33" s="128" t="s">
        <v>3</v>
      </c>
      <c r="B33" s="128" t="s">
        <v>4</v>
      </c>
      <c r="C33" s="123" t="s">
        <v>38</v>
      </c>
      <c r="D33" s="130" t="s">
        <v>36</v>
      </c>
      <c r="E33" s="14" t="s">
        <v>69</v>
      </c>
      <c r="F33" s="123" t="s">
        <v>70</v>
      </c>
      <c r="G33" s="122" t="s">
        <v>5</v>
      </c>
    </row>
    <row r="34" spans="1:7" s="5" customFormat="1" ht="17.25" thickBot="1" x14ac:dyDescent="0.25">
      <c r="A34" s="129"/>
      <c r="B34" s="129"/>
      <c r="C34" s="15" t="s">
        <v>37</v>
      </c>
      <c r="D34" s="131"/>
      <c r="E34" s="15" t="s">
        <v>37</v>
      </c>
      <c r="F34" s="15"/>
      <c r="G34" s="15" t="s">
        <v>37</v>
      </c>
    </row>
    <row r="35" spans="1:7" s="5" customFormat="1" ht="16.5" x14ac:dyDescent="0.3">
      <c r="A35" s="40">
        <v>1</v>
      </c>
      <c r="B35" s="17" t="s">
        <v>6</v>
      </c>
      <c r="C35" s="19">
        <v>139150</v>
      </c>
      <c r="D35" s="18">
        <v>1</v>
      </c>
      <c r="E35" s="19">
        <f>SUM(C35*D35)</f>
        <v>139150</v>
      </c>
      <c r="F35" s="19">
        <f>SUM(E35*30%)</f>
        <v>41745</v>
      </c>
      <c r="G35" s="20">
        <f>SUM(E35*6)+(E35+F35)*6</f>
        <v>1920270</v>
      </c>
    </row>
    <row r="36" spans="1:7" s="5" customFormat="1" ht="16.5" x14ac:dyDescent="0.3">
      <c r="A36" s="41">
        <v>2</v>
      </c>
      <c r="B36" s="22" t="s">
        <v>7</v>
      </c>
      <c r="C36" s="24">
        <v>110000</v>
      </c>
      <c r="D36" s="23">
        <v>1</v>
      </c>
      <c r="E36" s="19">
        <f t="shared" ref="E36:E45" si="0">SUM(C36*D36)</f>
        <v>110000</v>
      </c>
      <c r="F36" s="19">
        <f t="shared" ref="F36:F45" si="1">SUM(E36*30%)</f>
        <v>33000</v>
      </c>
      <c r="G36" s="20">
        <f t="shared" ref="G36:G45" si="2">SUM(E36*6)+(E36+F36)*6</f>
        <v>1518000</v>
      </c>
    </row>
    <row r="37" spans="1:7" s="5" customFormat="1" ht="16.5" x14ac:dyDescent="0.3">
      <c r="A37" s="40">
        <v>3</v>
      </c>
      <c r="B37" s="22" t="s">
        <v>0</v>
      </c>
      <c r="C37" s="24">
        <v>104500</v>
      </c>
      <c r="D37" s="23">
        <v>1</v>
      </c>
      <c r="E37" s="19">
        <f t="shared" si="0"/>
        <v>104500</v>
      </c>
      <c r="F37" s="19">
        <f t="shared" si="1"/>
        <v>31350</v>
      </c>
      <c r="G37" s="20">
        <f t="shared" si="2"/>
        <v>1442100</v>
      </c>
    </row>
    <row r="38" spans="1:7" s="5" customFormat="1" ht="16.5" x14ac:dyDescent="0.3">
      <c r="A38" s="41">
        <v>4</v>
      </c>
      <c r="B38" s="22" t="s">
        <v>8</v>
      </c>
      <c r="C38" s="24">
        <v>106500</v>
      </c>
      <c r="D38" s="23">
        <v>9</v>
      </c>
      <c r="E38" s="19">
        <f t="shared" si="0"/>
        <v>958500</v>
      </c>
      <c r="F38" s="19">
        <f t="shared" si="1"/>
        <v>287550</v>
      </c>
      <c r="G38" s="20">
        <f t="shared" si="2"/>
        <v>13227300</v>
      </c>
    </row>
    <row r="39" spans="1:7" s="5" customFormat="1" ht="16.5" x14ac:dyDescent="0.3">
      <c r="A39" s="40">
        <v>5</v>
      </c>
      <c r="B39" s="22" t="s">
        <v>1</v>
      </c>
      <c r="C39" s="24">
        <v>104500</v>
      </c>
      <c r="D39" s="23">
        <v>1</v>
      </c>
      <c r="E39" s="19">
        <f t="shared" si="0"/>
        <v>104500</v>
      </c>
      <c r="F39" s="19">
        <f t="shared" si="1"/>
        <v>31350</v>
      </c>
      <c r="G39" s="20">
        <f t="shared" si="2"/>
        <v>1442100</v>
      </c>
    </row>
    <row r="40" spans="1:7" s="5" customFormat="1" ht="16.5" x14ac:dyDescent="0.3">
      <c r="A40" s="41">
        <v>6</v>
      </c>
      <c r="B40" s="22" t="s">
        <v>23</v>
      </c>
      <c r="C40" s="24">
        <v>104000</v>
      </c>
      <c r="D40" s="23">
        <v>1</v>
      </c>
      <c r="E40" s="19">
        <f t="shared" si="0"/>
        <v>104000</v>
      </c>
      <c r="F40" s="19">
        <f t="shared" si="1"/>
        <v>31200</v>
      </c>
      <c r="G40" s="20">
        <f t="shared" si="2"/>
        <v>1435200</v>
      </c>
    </row>
    <row r="41" spans="1:7" s="5" customFormat="1" ht="16.5" x14ac:dyDescent="0.3">
      <c r="A41" s="40">
        <v>7</v>
      </c>
      <c r="B41" s="22" t="s">
        <v>19</v>
      </c>
      <c r="C41" s="24">
        <v>104500</v>
      </c>
      <c r="D41" s="23">
        <v>1</v>
      </c>
      <c r="E41" s="19">
        <f t="shared" si="0"/>
        <v>104500</v>
      </c>
      <c r="F41" s="19">
        <f t="shared" si="1"/>
        <v>31350</v>
      </c>
      <c r="G41" s="20">
        <f t="shared" si="2"/>
        <v>1442100</v>
      </c>
    </row>
    <row r="42" spans="1:7" s="5" customFormat="1" ht="16.5" x14ac:dyDescent="0.3">
      <c r="A42" s="41">
        <v>8</v>
      </c>
      <c r="B42" s="22" t="s">
        <v>20</v>
      </c>
      <c r="C42" s="24">
        <v>104500</v>
      </c>
      <c r="D42" s="23">
        <v>1</v>
      </c>
      <c r="E42" s="19">
        <f t="shared" si="0"/>
        <v>104500</v>
      </c>
      <c r="F42" s="19">
        <f t="shared" si="1"/>
        <v>31350</v>
      </c>
      <c r="G42" s="20">
        <f t="shared" si="2"/>
        <v>1442100</v>
      </c>
    </row>
    <row r="43" spans="1:7" s="5" customFormat="1" ht="16.5" x14ac:dyDescent="0.3">
      <c r="A43" s="40">
        <v>9</v>
      </c>
      <c r="B43" s="22" t="s">
        <v>13</v>
      </c>
      <c r="C43" s="24">
        <v>104000</v>
      </c>
      <c r="D43" s="23">
        <v>1</v>
      </c>
      <c r="E43" s="19">
        <f t="shared" si="0"/>
        <v>104000</v>
      </c>
      <c r="F43" s="19">
        <f t="shared" si="1"/>
        <v>31200</v>
      </c>
      <c r="G43" s="20">
        <f t="shared" si="2"/>
        <v>1435200</v>
      </c>
    </row>
    <row r="44" spans="1:7" s="6" customFormat="1" ht="16.5" customHeight="1" x14ac:dyDescent="0.3">
      <c r="A44" s="41">
        <v>10</v>
      </c>
      <c r="B44" s="22" t="s">
        <v>9</v>
      </c>
      <c r="C44" s="24">
        <v>104000</v>
      </c>
      <c r="D44" s="23">
        <v>2</v>
      </c>
      <c r="E44" s="19">
        <f t="shared" si="0"/>
        <v>208000</v>
      </c>
      <c r="F44" s="19">
        <f t="shared" si="1"/>
        <v>62400</v>
      </c>
      <c r="G44" s="20">
        <f t="shared" si="2"/>
        <v>2870400</v>
      </c>
    </row>
    <row r="45" spans="1:7" s="6" customFormat="1" ht="15.75" customHeight="1" x14ac:dyDescent="0.3">
      <c r="A45" s="40">
        <v>11</v>
      </c>
      <c r="B45" s="22" t="s">
        <v>40</v>
      </c>
      <c r="C45" s="24">
        <v>104000</v>
      </c>
      <c r="D45" s="23">
        <v>0.5</v>
      </c>
      <c r="E45" s="19">
        <f t="shared" si="0"/>
        <v>52000</v>
      </c>
      <c r="F45" s="19">
        <f t="shared" si="1"/>
        <v>15600</v>
      </c>
      <c r="G45" s="20">
        <f t="shared" si="2"/>
        <v>717600</v>
      </c>
    </row>
    <row r="46" spans="1:7" s="6" customFormat="1" ht="15.75" customHeight="1" x14ac:dyDescent="0.2">
      <c r="A46" s="42"/>
      <c r="B46" s="26" t="s">
        <v>10</v>
      </c>
      <c r="C46" s="24"/>
      <c r="D46" s="27">
        <f>SUM(D35:D45)</f>
        <v>19.5</v>
      </c>
      <c r="E46" s="52">
        <f>SUM(E35:E45)</f>
        <v>2093650</v>
      </c>
      <c r="F46" s="52"/>
      <c r="G46" s="52">
        <f>SUM(G35:G45)</f>
        <v>28892370</v>
      </c>
    </row>
    <row r="47" spans="1:7" ht="18" thickBot="1" x14ac:dyDescent="0.35">
      <c r="A47" s="59"/>
      <c r="B47" s="29" t="s">
        <v>11</v>
      </c>
      <c r="C47" s="62"/>
      <c r="D47" s="29"/>
      <c r="E47" s="67">
        <v>27000</v>
      </c>
      <c r="F47" s="118"/>
      <c r="G47" s="78">
        <f t="shared" ref="G47" si="3">SUM(E47*12)</f>
        <v>324000</v>
      </c>
    </row>
    <row r="48" spans="1:7" ht="18" thickBot="1" x14ac:dyDescent="0.35">
      <c r="A48" s="31"/>
      <c r="B48" s="32" t="s">
        <v>12</v>
      </c>
      <c r="C48" s="68"/>
      <c r="D48" s="33">
        <f>SUM(D46)</f>
        <v>19.5</v>
      </c>
      <c r="E48" s="65">
        <f>SUM(E46:E47)</f>
        <v>2120650</v>
      </c>
      <c r="F48" s="119">
        <f>SUM(F35:F47)</f>
        <v>628095</v>
      </c>
      <c r="G48" s="66">
        <f>SUM(G46:G47)</f>
        <v>29216370</v>
      </c>
    </row>
    <row r="49" spans="1:8" ht="35.25" customHeight="1" x14ac:dyDescent="0.3">
      <c r="A49" s="36"/>
      <c r="B49" s="92"/>
      <c r="C49" s="92"/>
      <c r="D49" s="92"/>
      <c r="E49" s="92"/>
      <c r="F49" s="92"/>
      <c r="G49" s="92"/>
    </row>
    <row r="50" spans="1:8" ht="22.5" customHeight="1" x14ac:dyDescent="0.3">
      <c r="A50" s="36"/>
      <c r="B50" s="37"/>
      <c r="C50" s="37"/>
      <c r="D50" s="37"/>
      <c r="E50" s="37"/>
      <c r="F50" s="37"/>
      <c r="G50" s="37"/>
      <c r="H50" s="2"/>
    </row>
    <row r="51" spans="1:8" ht="17.25" x14ac:dyDescent="0.3">
      <c r="A51" s="36"/>
      <c r="B51" s="9"/>
      <c r="C51" s="9"/>
      <c r="D51" s="36"/>
      <c r="E51" s="9"/>
      <c r="F51" s="9"/>
      <c r="G51" s="9"/>
    </row>
    <row r="52" spans="1:8" ht="42" customHeight="1" x14ac:dyDescent="0.3">
      <c r="A52" s="36"/>
      <c r="B52" s="92" t="s">
        <v>61</v>
      </c>
      <c r="C52" s="92"/>
      <c r="D52" s="92"/>
      <c r="E52" s="92"/>
      <c r="F52" s="92"/>
      <c r="G52" s="92"/>
    </row>
    <row r="53" spans="1:8" ht="17.25" x14ac:dyDescent="0.3">
      <c r="A53" s="36"/>
      <c r="B53" s="134" t="s">
        <v>68</v>
      </c>
      <c r="C53" s="134"/>
      <c r="D53" s="134"/>
      <c r="E53" s="134"/>
      <c r="F53" s="134"/>
      <c r="G53" s="134"/>
    </row>
    <row r="54" spans="1:8" ht="17.25" x14ac:dyDescent="0.3">
      <c r="A54" s="36"/>
      <c r="B54" s="134"/>
      <c r="C54" s="134"/>
      <c r="D54" s="134"/>
      <c r="E54" s="134"/>
      <c r="F54" s="134"/>
      <c r="G54" s="134"/>
    </row>
    <row r="55" spans="1:8" ht="21" customHeight="1" x14ac:dyDescent="0.3">
      <c r="A55" s="36"/>
      <c r="B55" s="134"/>
      <c r="C55" s="134"/>
      <c r="D55" s="134"/>
      <c r="E55" s="134"/>
      <c r="F55" s="134"/>
      <c r="G55" s="134"/>
    </row>
    <row r="56" spans="1:8" ht="17.25" x14ac:dyDescent="0.3">
      <c r="A56" s="9"/>
      <c r="B56" s="134"/>
      <c r="C56" s="134"/>
      <c r="D56" s="134"/>
      <c r="E56" s="134"/>
      <c r="F56" s="134"/>
      <c r="G56" s="134"/>
    </row>
    <row r="57" spans="1:8" ht="17.25" x14ac:dyDescent="0.3">
      <c r="A57" s="9"/>
      <c r="B57" s="134"/>
      <c r="C57" s="134"/>
      <c r="D57" s="134"/>
      <c r="E57" s="134"/>
      <c r="F57" s="134"/>
      <c r="G57" s="134"/>
    </row>
    <row r="58" spans="1:8" ht="17.25" x14ac:dyDescent="0.3">
      <c r="A58" s="9"/>
      <c r="B58" s="134"/>
      <c r="C58" s="134"/>
      <c r="D58" s="134"/>
      <c r="E58" s="134"/>
      <c r="F58" s="134"/>
      <c r="G58" s="134"/>
    </row>
    <row r="59" spans="1:8" ht="17.25" x14ac:dyDescent="0.3">
      <c r="A59" s="9"/>
      <c r="B59" s="36"/>
      <c r="C59" s="36"/>
      <c r="D59" s="9"/>
      <c r="E59" s="36"/>
      <c r="F59" s="36"/>
      <c r="G59" s="36"/>
    </row>
    <row r="60" spans="1:8" ht="15" x14ac:dyDescent="0.2">
      <c r="A60" s="1"/>
      <c r="B60" s="1"/>
      <c r="C60" s="1"/>
      <c r="D60" s="1"/>
      <c r="E60" s="1"/>
      <c r="F60" s="1"/>
      <c r="G60" s="1"/>
    </row>
    <row r="61" spans="1:8" ht="15" x14ac:dyDescent="0.2">
      <c r="A61" s="1"/>
      <c r="B61" s="1"/>
      <c r="C61" s="1"/>
      <c r="D61" s="1"/>
      <c r="E61" s="3"/>
      <c r="F61" s="3"/>
      <c r="G61" s="1"/>
    </row>
    <row r="62" spans="1:8" ht="15" x14ac:dyDescent="0.2">
      <c r="A62" s="6"/>
      <c r="B62" s="6"/>
      <c r="C62" s="6"/>
      <c r="D62" s="6"/>
      <c r="E62" s="6"/>
      <c r="F62" s="6"/>
      <c r="G62" s="6"/>
    </row>
    <row r="63" spans="1:8" ht="15" x14ac:dyDescent="0.2">
      <c r="A63" s="6"/>
      <c r="B63" s="6"/>
      <c r="C63" s="6"/>
      <c r="D63" s="6"/>
      <c r="E63" s="6"/>
      <c r="F63" s="6"/>
      <c r="G63" s="6"/>
    </row>
  </sheetData>
  <mergeCells count="10">
    <mergeCell ref="A33:A34"/>
    <mergeCell ref="B33:B34"/>
    <mergeCell ref="D33:D34"/>
    <mergeCell ref="B53:G58"/>
    <mergeCell ref="B22:E22"/>
    <mergeCell ref="B26:G26"/>
    <mergeCell ref="B30:E30"/>
    <mergeCell ref="D2:G8"/>
    <mergeCell ref="D11:G16"/>
    <mergeCell ref="B24:F24"/>
  </mergeCells>
  <printOptions horizontalCentered="1"/>
  <pageMargins left="0" right="0" top="0" bottom="0" header="0.31496062992125984" footer="0.51181102362204722"/>
  <pageSetup paperSize="9" scale="81" orientation="portrait" verticalDpi="0" r:id="rId1"/>
  <headerFooter alignWithMargins="0"/>
  <rowBreaks count="2" manualBreakCount="2">
    <brk id="59" max="4" man="1"/>
    <brk id="6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opLeftCell="A25" zoomScaleNormal="100" workbookViewId="0">
      <selection activeCell="H53" sqref="H53"/>
    </sheetView>
  </sheetViews>
  <sheetFormatPr defaultRowHeight="12.75" x14ac:dyDescent="0.2"/>
  <cols>
    <col min="1" max="1" width="5.28515625" customWidth="1"/>
    <col min="2" max="2" width="32.42578125" customWidth="1"/>
    <col min="3" max="3" width="16.5703125" customWidth="1"/>
    <col min="4" max="4" width="18.28515625" customWidth="1"/>
    <col min="5" max="7" width="17.7109375" customWidth="1"/>
    <col min="8" max="8" width="34.28515625" bestFit="1" customWidth="1"/>
  </cols>
  <sheetData>
    <row r="2" spans="4:7" ht="12.75" customHeight="1" x14ac:dyDescent="0.2">
      <c r="D2" s="135" t="s">
        <v>65</v>
      </c>
      <c r="E2" s="135"/>
      <c r="F2" s="135"/>
      <c r="G2" s="135"/>
    </row>
    <row r="3" spans="4:7" ht="12.75" customHeight="1" x14ac:dyDescent="0.2">
      <c r="D3" s="135"/>
      <c r="E3" s="135"/>
      <c r="F3" s="135"/>
      <c r="G3" s="135"/>
    </row>
    <row r="4" spans="4:7" ht="12.75" customHeight="1" x14ac:dyDescent="0.2">
      <c r="D4" s="135"/>
      <c r="E4" s="135"/>
      <c r="F4" s="135"/>
      <c r="G4" s="135"/>
    </row>
    <row r="5" spans="4:7" ht="12.75" customHeight="1" x14ac:dyDescent="0.2">
      <c r="D5" s="135"/>
      <c r="E5" s="135"/>
      <c r="F5" s="135"/>
      <c r="G5" s="135"/>
    </row>
    <row r="6" spans="4:7" ht="12.75" customHeight="1" x14ac:dyDescent="0.2">
      <c r="D6" s="135"/>
      <c r="E6" s="135"/>
      <c r="F6" s="135"/>
      <c r="G6" s="135"/>
    </row>
    <row r="7" spans="4:7" ht="12.75" customHeight="1" x14ac:dyDescent="0.2">
      <c r="D7" s="135"/>
      <c r="E7" s="135"/>
      <c r="F7" s="135"/>
      <c r="G7" s="135"/>
    </row>
    <row r="8" spans="4:7" ht="12.75" customHeight="1" x14ac:dyDescent="0.3">
      <c r="D8" s="99"/>
      <c r="E8" s="99"/>
      <c r="F8" s="99"/>
      <c r="G8" s="99"/>
    </row>
    <row r="9" spans="4:7" ht="12.75" customHeight="1" x14ac:dyDescent="0.3">
      <c r="D9" s="99"/>
      <c r="E9" s="99"/>
      <c r="F9" s="99"/>
      <c r="G9" s="99"/>
    </row>
    <row r="10" spans="4:7" ht="12.75" customHeight="1" x14ac:dyDescent="0.2">
      <c r="D10" s="135" t="s">
        <v>84</v>
      </c>
      <c r="E10" s="135"/>
      <c r="F10" s="135"/>
      <c r="G10" s="135"/>
    </row>
    <row r="11" spans="4:7" ht="12.75" customHeight="1" x14ac:dyDescent="0.2">
      <c r="D11" s="135"/>
      <c r="E11" s="135"/>
      <c r="F11" s="135"/>
      <c r="G11" s="135"/>
    </row>
    <row r="12" spans="4:7" ht="12.75" customHeight="1" x14ac:dyDescent="0.2">
      <c r="D12" s="135"/>
      <c r="E12" s="135"/>
      <c r="F12" s="135"/>
      <c r="G12" s="135"/>
    </row>
    <row r="13" spans="4:7" ht="18" customHeight="1" x14ac:dyDescent="0.2">
      <c r="D13" s="135"/>
      <c r="E13" s="135"/>
      <c r="F13" s="135"/>
      <c r="G13" s="135"/>
    </row>
    <row r="14" spans="4:7" ht="12.75" customHeight="1" x14ac:dyDescent="0.2">
      <c r="D14" s="135"/>
      <c r="E14" s="135"/>
      <c r="F14" s="135"/>
      <c r="G14" s="135"/>
    </row>
    <row r="15" spans="4:7" ht="16.5" customHeight="1" x14ac:dyDescent="0.2">
      <c r="D15" s="135"/>
      <c r="E15" s="135"/>
      <c r="F15" s="135"/>
      <c r="G15" s="135"/>
    </row>
    <row r="16" spans="4:7" ht="16.5" x14ac:dyDescent="0.2">
      <c r="D16" s="109"/>
      <c r="E16" s="109"/>
      <c r="F16" s="109"/>
      <c r="G16" s="109"/>
    </row>
    <row r="17" spans="1:7" ht="17.25" x14ac:dyDescent="0.3">
      <c r="A17" s="9"/>
      <c r="B17" s="8"/>
      <c r="C17" s="8"/>
      <c r="D17" s="8"/>
      <c r="E17" s="8"/>
      <c r="F17" s="8"/>
      <c r="G17" s="8"/>
    </row>
    <row r="18" spans="1:7" ht="17.25" x14ac:dyDescent="0.3">
      <c r="A18" s="8"/>
      <c r="B18" s="126" t="s">
        <v>2</v>
      </c>
      <c r="C18" s="126"/>
      <c r="D18" s="126"/>
      <c r="E18" s="126"/>
      <c r="F18" s="110"/>
      <c r="G18" s="8"/>
    </row>
    <row r="19" spans="1:7" s="5" customFormat="1" ht="32.25" customHeight="1" x14ac:dyDescent="0.3">
      <c r="A19" s="95"/>
      <c r="B19" s="8"/>
      <c r="C19" s="8"/>
      <c r="D19" s="8"/>
      <c r="E19" s="8"/>
      <c r="F19" s="8"/>
      <c r="G19" s="8"/>
    </row>
    <row r="20" spans="1:7" s="5" customFormat="1" ht="21.75" customHeight="1" x14ac:dyDescent="0.3">
      <c r="A20" s="8"/>
      <c r="B20" s="136" t="s">
        <v>24</v>
      </c>
      <c r="C20" s="136"/>
      <c r="D20" s="136"/>
      <c r="E20" s="136"/>
      <c r="F20" s="115"/>
      <c r="G20" s="8"/>
    </row>
    <row r="21" spans="1:7" s="5" customFormat="1" ht="24.75" customHeight="1" x14ac:dyDescent="0.3">
      <c r="A21" s="95"/>
      <c r="B21" s="8"/>
      <c r="C21" s="8"/>
      <c r="D21" s="8"/>
      <c r="E21" s="8"/>
      <c r="F21" s="8"/>
      <c r="G21" s="8"/>
    </row>
    <row r="22" spans="1:7" s="5" customFormat="1" ht="36.75" customHeight="1" x14ac:dyDescent="0.3">
      <c r="A22" s="95"/>
      <c r="B22" s="137" t="s">
        <v>66</v>
      </c>
      <c r="C22" s="137"/>
      <c r="D22" s="137"/>
      <c r="E22" s="137"/>
      <c r="F22" s="137"/>
      <c r="G22" s="137"/>
    </row>
    <row r="23" spans="1:7" s="5" customFormat="1" ht="19.5" x14ac:dyDescent="0.3">
      <c r="A23" s="8"/>
      <c r="B23" s="8"/>
      <c r="C23" s="8"/>
      <c r="D23" s="39"/>
      <c r="E23" s="39"/>
      <c r="F23" s="39"/>
      <c r="G23" s="8"/>
    </row>
    <row r="24" spans="1:7" s="5" customFormat="1" ht="17.25" x14ac:dyDescent="0.3">
      <c r="A24" s="95"/>
      <c r="B24" s="8"/>
      <c r="C24" s="8"/>
      <c r="D24" s="8"/>
      <c r="E24" s="8"/>
      <c r="F24" s="8"/>
      <c r="G24" s="8"/>
    </row>
    <row r="25" spans="1:7" s="5" customFormat="1" ht="15" x14ac:dyDescent="0.25">
      <c r="A25" s="11"/>
      <c r="B25" s="8"/>
      <c r="C25" s="8"/>
      <c r="D25" s="8"/>
      <c r="E25" s="8"/>
      <c r="F25" s="8"/>
      <c r="G25" s="8"/>
    </row>
    <row r="26" spans="1:7" s="5" customFormat="1" ht="15" x14ac:dyDescent="0.25">
      <c r="A26" s="8"/>
      <c r="B26" s="132" t="s">
        <v>52</v>
      </c>
      <c r="C26" s="132"/>
      <c r="D26" s="132"/>
      <c r="E26" s="132"/>
      <c r="F26" s="113"/>
      <c r="G26" s="8"/>
    </row>
    <row r="27" spans="1:7" s="5" customFormat="1" ht="15" x14ac:dyDescent="0.25">
      <c r="A27" s="12"/>
      <c r="B27" s="8"/>
      <c r="C27" s="8"/>
      <c r="D27" s="8"/>
      <c r="E27" s="8"/>
      <c r="F27" s="8"/>
      <c r="G27" s="8"/>
    </row>
    <row r="28" spans="1:7" s="5" customFormat="1" ht="18" thickBot="1" x14ac:dyDescent="0.35">
      <c r="A28" s="95"/>
      <c r="B28" s="8"/>
      <c r="C28" s="8"/>
      <c r="D28" s="8"/>
      <c r="E28" s="8"/>
      <c r="F28" s="8"/>
      <c r="G28" s="8"/>
    </row>
    <row r="29" spans="1:7" s="5" customFormat="1" ht="33" customHeight="1" x14ac:dyDescent="0.2">
      <c r="A29" s="128" t="s">
        <v>3</v>
      </c>
      <c r="B29" s="128" t="s">
        <v>4</v>
      </c>
      <c r="C29" s="123" t="s">
        <v>38</v>
      </c>
      <c r="D29" s="130" t="s">
        <v>36</v>
      </c>
      <c r="E29" s="14" t="s">
        <v>69</v>
      </c>
      <c r="F29" s="123" t="s">
        <v>70</v>
      </c>
      <c r="G29" s="122" t="s">
        <v>5</v>
      </c>
    </row>
    <row r="30" spans="1:7" s="5" customFormat="1" ht="17.25" thickBot="1" x14ac:dyDescent="0.25">
      <c r="A30" s="129"/>
      <c r="B30" s="129"/>
      <c r="C30" s="15" t="s">
        <v>37</v>
      </c>
      <c r="D30" s="131"/>
      <c r="E30" s="15" t="s">
        <v>37</v>
      </c>
      <c r="F30" s="15"/>
      <c r="G30" s="15" t="s">
        <v>37</v>
      </c>
    </row>
    <row r="31" spans="1:7" s="6" customFormat="1" ht="16.5" customHeight="1" x14ac:dyDescent="0.3">
      <c r="A31" s="40">
        <v>1</v>
      </c>
      <c r="B31" s="17" t="s">
        <v>6</v>
      </c>
      <c r="C31" s="19">
        <v>139150</v>
      </c>
      <c r="D31" s="18">
        <v>1</v>
      </c>
      <c r="E31" s="19">
        <f>SUM(C31*D31)</f>
        <v>139150</v>
      </c>
      <c r="F31" s="19">
        <f>SUM(E31*30%)</f>
        <v>41745</v>
      </c>
      <c r="G31" s="20">
        <f>SUM(E31*6)+(E31+F31)*6</f>
        <v>1920270</v>
      </c>
    </row>
    <row r="32" spans="1:7" s="6" customFormat="1" ht="15.75" customHeight="1" x14ac:dyDescent="0.3">
      <c r="A32" s="41">
        <v>2</v>
      </c>
      <c r="B32" s="17" t="s">
        <v>7</v>
      </c>
      <c r="C32" s="24">
        <v>110000</v>
      </c>
      <c r="D32" s="23">
        <v>1</v>
      </c>
      <c r="E32" s="19">
        <f t="shared" ref="E32:E39" si="0">SUM(C32*D32)</f>
        <v>110000</v>
      </c>
      <c r="F32" s="19">
        <f t="shared" ref="F32:F39" si="1">SUM(E32*30%)</f>
        <v>33000</v>
      </c>
      <c r="G32" s="20">
        <f t="shared" ref="G32:G39" si="2">SUM(E32*6)+(E32+F32)*6</f>
        <v>1518000</v>
      </c>
    </row>
    <row r="33" spans="1:8" s="6" customFormat="1" ht="15.75" customHeight="1" x14ac:dyDescent="0.3">
      <c r="A33" s="40">
        <v>3</v>
      </c>
      <c r="B33" s="22" t="s">
        <v>0</v>
      </c>
      <c r="C33" s="24">
        <v>104500</v>
      </c>
      <c r="D33" s="23">
        <v>1</v>
      </c>
      <c r="E33" s="19">
        <f t="shared" si="0"/>
        <v>104500</v>
      </c>
      <c r="F33" s="19">
        <f t="shared" si="1"/>
        <v>31350</v>
      </c>
      <c r="G33" s="20">
        <f t="shared" si="2"/>
        <v>1442100</v>
      </c>
    </row>
    <row r="34" spans="1:8" ht="16.5" x14ac:dyDescent="0.3">
      <c r="A34" s="41">
        <v>4</v>
      </c>
      <c r="B34" s="22" t="s">
        <v>8</v>
      </c>
      <c r="C34" s="24">
        <v>106500</v>
      </c>
      <c r="D34" s="48">
        <v>12</v>
      </c>
      <c r="E34" s="19">
        <f t="shared" si="0"/>
        <v>1278000</v>
      </c>
      <c r="F34" s="19">
        <f t="shared" si="1"/>
        <v>383400</v>
      </c>
      <c r="G34" s="20">
        <f t="shared" si="2"/>
        <v>17636400</v>
      </c>
    </row>
    <row r="35" spans="1:8" ht="16.5" x14ac:dyDescent="0.3">
      <c r="A35" s="40">
        <v>5</v>
      </c>
      <c r="B35" s="22" t="s">
        <v>1</v>
      </c>
      <c r="C35" s="24">
        <v>104500</v>
      </c>
      <c r="D35" s="23">
        <v>1</v>
      </c>
      <c r="E35" s="19">
        <f t="shared" si="0"/>
        <v>104500</v>
      </c>
      <c r="F35" s="19">
        <f t="shared" si="1"/>
        <v>31350</v>
      </c>
      <c r="G35" s="20">
        <f t="shared" si="2"/>
        <v>1442100</v>
      </c>
    </row>
    <row r="36" spans="1:8" ht="18" customHeight="1" x14ac:dyDescent="0.3">
      <c r="A36" s="41">
        <v>6</v>
      </c>
      <c r="B36" s="22" t="s">
        <v>9</v>
      </c>
      <c r="C36" s="24">
        <v>104000</v>
      </c>
      <c r="D36" s="23">
        <v>2</v>
      </c>
      <c r="E36" s="19">
        <f t="shared" si="0"/>
        <v>208000</v>
      </c>
      <c r="F36" s="19">
        <f t="shared" si="1"/>
        <v>62400</v>
      </c>
      <c r="G36" s="20">
        <f t="shared" si="2"/>
        <v>2870400</v>
      </c>
    </row>
    <row r="37" spans="1:8" ht="19.5" customHeight="1" x14ac:dyDescent="0.3">
      <c r="A37" s="40">
        <v>7</v>
      </c>
      <c r="B37" s="22" t="s">
        <v>13</v>
      </c>
      <c r="C37" s="24">
        <v>104000</v>
      </c>
      <c r="D37" s="23">
        <v>2</v>
      </c>
      <c r="E37" s="19">
        <f t="shared" si="0"/>
        <v>208000</v>
      </c>
      <c r="F37" s="19">
        <f t="shared" si="1"/>
        <v>62400</v>
      </c>
      <c r="G37" s="20">
        <f t="shared" si="2"/>
        <v>2870400</v>
      </c>
      <c r="H37" s="2"/>
    </row>
    <row r="38" spans="1:8" ht="16.5" x14ac:dyDescent="0.3">
      <c r="A38" s="41">
        <v>8</v>
      </c>
      <c r="B38" s="22" t="s">
        <v>23</v>
      </c>
      <c r="C38" s="24">
        <v>104000</v>
      </c>
      <c r="D38" s="23">
        <v>1</v>
      </c>
      <c r="E38" s="19">
        <f t="shared" si="0"/>
        <v>104000</v>
      </c>
      <c r="F38" s="19">
        <f t="shared" si="1"/>
        <v>31200</v>
      </c>
      <c r="G38" s="20">
        <f t="shared" si="2"/>
        <v>1435200</v>
      </c>
    </row>
    <row r="39" spans="1:8" ht="16.5" x14ac:dyDescent="0.3">
      <c r="A39" s="40">
        <v>9</v>
      </c>
      <c r="B39" s="22" t="s">
        <v>40</v>
      </c>
      <c r="C39" s="24">
        <v>104000</v>
      </c>
      <c r="D39" s="23">
        <v>0.5</v>
      </c>
      <c r="E39" s="19">
        <f t="shared" si="0"/>
        <v>52000</v>
      </c>
      <c r="F39" s="19">
        <f t="shared" si="1"/>
        <v>15600</v>
      </c>
      <c r="G39" s="20">
        <f t="shared" si="2"/>
        <v>717600</v>
      </c>
    </row>
    <row r="40" spans="1:8" ht="17.25" x14ac:dyDescent="0.2">
      <c r="A40" s="42"/>
      <c r="B40" s="26" t="s">
        <v>10</v>
      </c>
      <c r="C40" s="24"/>
      <c r="D40" s="27">
        <f>SUM(D31:D39)</f>
        <v>21.5</v>
      </c>
      <c r="E40" s="28">
        <f>SUM(E31:E39)</f>
        <v>2308150</v>
      </c>
      <c r="F40" s="28"/>
      <c r="G40" s="28">
        <f>SUM(G31:G39)</f>
        <v>31852470</v>
      </c>
    </row>
    <row r="41" spans="1:8" ht="18" thickBot="1" x14ac:dyDescent="0.35">
      <c r="A41" s="59"/>
      <c r="B41" s="29" t="s">
        <v>11</v>
      </c>
      <c r="C41" s="62"/>
      <c r="D41" s="29"/>
      <c r="E41" s="30">
        <v>3000</v>
      </c>
      <c r="F41" s="105"/>
      <c r="G41" s="78">
        <f t="shared" ref="G41" si="3">SUM(E41*12)</f>
        <v>36000</v>
      </c>
    </row>
    <row r="42" spans="1:8" ht="21" customHeight="1" thickBot="1" x14ac:dyDescent="0.35">
      <c r="A42" s="31"/>
      <c r="B42" s="32" t="s">
        <v>12</v>
      </c>
      <c r="C42" s="58"/>
      <c r="D42" s="33">
        <f>SUM(D40)</f>
        <v>21.5</v>
      </c>
      <c r="E42" s="34">
        <f>SUM(E40:E41)</f>
        <v>2311150</v>
      </c>
      <c r="F42" s="120">
        <f>SUM(F31:F41)</f>
        <v>692445</v>
      </c>
      <c r="G42" s="56">
        <f>SUM(G40:G41)</f>
        <v>31888470</v>
      </c>
    </row>
    <row r="43" spans="1:8" ht="17.25" x14ac:dyDescent="0.3">
      <c r="A43" s="9"/>
      <c r="B43" s="36"/>
      <c r="C43" s="36"/>
      <c r="D43" s="9"/>
      <c r="E43" s="127"/>
      <c r="F43" s="127"/>
      <c r="G43" s="127"/>
    </row>
    <row r="44" spans="1:8" ht="17.25" x14ac:dyDescent="0.3">
      <c r="A44" s="9"/>
      <c r="B44" s="36"/>
      <c r="C44" s="36"/>
      <c r="D44" s="36"/>
      <c r="E44" s="9"/>
      <c r="F44" s="9"/>
      <c r="G44" s="38"/>
    </row>
    <row r="45" spans="1:8" ht="17.25" x14ac:dyDescent="0.3">
      <c r="A45" s="9"/>
      <c r="B45" s="37"/>
      <c r="C45" s="37"/>
      <c r="D45" s="37"/>
      <c r="E45" s="37"/>
      <c r="F45" s="37"/>
      <c r="G45" s="37"/>
    </row>
    <row r="46" spans="1:8" ht="39.75" customHeight="1" x14ac:dyDescent="0.3">
      <c r="A46" s="9"/>
      <c r="B46" s="92" t="s">
        <v>61</v>
      </c>
      <c r="C46" s="92"/>
      <c r="D46" s="92"/>
      <c r="E46" s="92"/>
      <c r="F46" s="92"/>
      <c r="G46" s="92"/>
    </row>
    <row r="47" spans="1:8" ht="15" x14ac:dyDescent="0.2">
      <c r="A47" s="1"/>
      <c r="B47" s="134" t="s">
        <v>68</v>
      </c>
      <c r="C47" s="134"/>
      <c r="D47" s="134"/>
      <c r="E47" s="134"/>
      <c r="F47" s="134"/>
      <c r="G47" s="134"/>
    </row>
    <row r="48" spans="1:8" ht="15" x14ac:dyDescent="0.2">
      <c r="A48" s="1"/>
      <c r="B48" s="134"/>
      <c r="C48" s="134"/>
      <c r="D48" s="134"/>
      <c r="E48" s="134"/>
      <c r="F48" s="134"/>
      <c r="G48" s="134"/>
    </row>
    <row r="49" spans="1:7" ht="15" x14ac:dyDescent="0.2">
      <c r="A49" s="6"/>
      <c r="B49" s="134"/>
      <c r="C49" s="134"/>
      <c r="D49" s="134"/>
      <c r="E49" s="134"/>
      <c r="F49" s="134"/>
      <c r="G49" s="134"/>
    </row>
    <row r="50" spans="1:7" ht="15" x14ac:dyDescent="0.2">
      <c r="A50" s="6"/>
      <c r="B50" s="134"/>
      <c r="C50" s="134"/>
      <c r="D50" s="134"/>
      <c r="E50" s="134"/>
      <c r="F50" s="134"/>
      <c r="G50" s="134"/>
    </row>
    <row r="51" spans="1:7" x14ac:dyDescent="0.2">
      <c r="B51" s="134"/>
      <c r="C51" s="134"/>
      <c r="D51" s="134"/>
      <c r="E51" s="134"/>
      <c r="F51" s="134"/>
      <c r="G51" s="134"/>
    </row>
    <row r="52" spans="1:7" x14ac:dyDescent="0.2">
      <c r="B52" s="134"/>
      <c r="C52" s="134"/>
      <c r="D52" s="134"/>
      <c r="E52" s="134"/>
      <c r="F52" s="134"/>
      <c r="G52" s="134"/>
    </row>
  </sheetData>
  <mergeCells count="11">
    <mergeCell ref="B18:E18"/>
    <mergeCell ref="B20:E20"/>
    <mergeCell ref="B22:G22"/>
    <mergeCell ref="B26:E26"/>
    <mergeCell ref="D2:G7"/>
    <mergeCell ref="D10:G15"/>
    <mergeCell ref="B47:G52"/>
    <mergeCell ref="A29:A30"/>
    <mergeCell ref="B29:B30"/>
    <mergeCell ref="D29:D30"/>
    <mergeCell ref="E43:G43"/>
  </mergeCells>
  <printOptions horizontalCentered="1"/>
  <pageMargins left="0" right="0" top="0" bottom="0" header="0.31496062992125984" footer="0.51181102362204722"/>
  <pageSetup paperSize="9" scale="8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9" workbookViewId="0">
      <selection activeCell="G32" sqref="G32:G40"/>
    </sheetView>
  </sheetViews>
  <sheetFormatPr defaultRowHeight="12.75" x14ac:dyDescent="0.2"/>
  <cols>
    <col min="1" max="1" width="8.28515625" customWidth="1"/>
    <col min="2" max="2" width="18.85546875" customWidth="1"/>
    <col min="3" max="3" width="16.42578125" customWidth="1"/>
    <col min="4" max="4" width="17" customWidth="1"/>
    <col min="5" max="5" width="18.7109375" customWidth="1"/>
    <col min="6" max="6" width="17.42578125" customWidth="1"/>
    <col min="7" max="7" width="19" customWidth="1"/>
  </cols>
  <sheetData>
    <row r="1" spans="1:7" ht="12.75" customHeight="1" x14ac:dyDescent="0.3">
      <c r="D1" s="99"/>
      <c r="E1" s="99"/>
      <c r="F1" s="99"/>
      <c r="G1" s="99"/>
    </row>
    <row r="2" spans="1:7" ht="12.75" customHeight="1" x14ac:dyDescent="0.2">
      <c r="D2" s="135" t="s">
        <v>67</v>
      </c>
      <c r="E2" s="135"/>
      <c r="F2" s="135"/>
      <c r="G2" s="135"/>
    </row>
    <row r="3" spans="1:7" ht="12.75" customHeight="1" x14ac:dyDescent="0.2">
      <c r="D3" s="135"/>
      <c r="E3" s="135"/>
      <c r="F3" s="135"/>
      <c r="G3" s="135"/>
    </row>
    <row r="4" spans="1:7" ht="12.75" customHeight="1" x14ac:dyDescent="0.2">
      <c r="D4" s="135"/>
      <c r="E4" s="135"/>
      <c r="F4" s="135"/>
      <c r="G4" s="135"/>
    </row>
    <row r="5" spans="1:7" ht="12.75" customHeight="1" x14ac:dyDescent="0.2">
      <c r="D5" s="135"/>
      <c r="E5" s="135"/>
      <c r="F5" s="135"/>
      <c r="G5" s="135"/>
    </row>
    <row r="6" spans="1:7" ht="12.75" customHeight="1" x14ac:dyDescent="0.2">
      <c r="D6" s="135"/>
      <c r="E6" s="135"/>
      <c r="F6" s="135"/>
      <c r="G6" s="135"/>
    </row>
    <row r="7" spans="1:7" ht="12.75" customHeight="1" x14ac:dyDescent="0.2">
      <c r="D7" s="135"/>
      <c r="E7" s="135"/>
      <c r="F7" s="135"/>
      <c r="G7" s="135"/>
    </row>
    <row r="8" spans="1:7" ht="9" customHeight="1" x14ac:dyDescent="0.2">
      <c r="D8" s="135"/>
      <c r="E8" s="135"/>
      <c r="F8" s="135"/>
      <c r="G8" s="135"/>
    </row>
    <row r="9" spans="1:7" ht="12.75" customHeight="1" x14ac:dyDescent="0.2">
      <c r="D9" s="135"/>
      <c r="E9" s="135"/>
      <c r="F9" s="135"/>
      <c r="G9" s="135"/>
    </row>
    <row r="10" spans="1:7" ht="16.5" customHeight="1" x14ac:dyDescent="0.3">
      <c r="A10" s="8"/>
      <c r="B10" s="8"/>
      <c r="C10" s="8"/>
      <c r="D10" s="99"/>
      <c r="E10" s="99"/>
      <c r="F10" s="99"/>
      <c r="G10" s="99"/>
    </row>
    <row r="11" spans="1:7" ht="16.5" customHeight="1" x14ac:dyDescent="0.25">
      <c r="A11" s="8"/>
      <c r="B11" s="8"/>
      <c r="C11" s="8"/>
      <c r="D11" s="75"/>
      <c r="E11" s="75"/>
      <c r="F11" s="75"/>
      <c r="G11" s="75"/>
    </row>
    <row r="12" spans="1:7" ht="16.5" customHeight="1" x14ac:dyDescent="0.25">
      <c r="A12" s="8"/>
      <c r="B12" s="8"/>
      <c r="C12" s="8"/>
      <c r="D12" s="138" t="s">
        <v>85</v>
      </c>
      <c r="E12" s="138"/>
      <c r="F12" s="138"/>
      <c r="G12" s="138"/>
    </row>
    <row r="13" spans="1:7" ht="17.25" x14ac:dyDescent="0.3">
      <c r="A13" s="9"/>
      <c r="B13" s="8"/>
      <c r="C13" s="8"/>
      <c r="D13" s="138"/>
      <c r="E13" s="138"/>
      <c r="F13" s="138"/>
      <c r="G13" s="138"/>
    </row>
    <row r="14" spans="1:7" ht="17.25" x14ac:dyDescent="0.3">
      <c r="A14" s="9"/>
      <c r="B14" s="8"/>
      <c r="C14" s="8"/>
      <c r="D14" s="138"/>
      <c r="E14" s="138"/>
      <c r="F14" s="138"/>
      <c r="G14" s="138"/>
    </row>
    <row r="15" spans="1:7" ht="17.25" x14ac:dyDescent="0.3">
      <c r="A15" s="9"/>
      <c r="B15" s="8"/>
      <c r="C15" s="8"/>
      <c r="D15" s="138"/>
      <c r="E15" s="138"/>
      <c r="F15" s="138"/>
      <c r="G15" s="138"/>
    </row>
    <row r="16" spans="1:7" ht="17.25" x14ac:dyDescent="0.3">
      <c r="A16" s="9"/>
      <c r="B16" s="8"/>
      <c r="C16" s="8"/>
      <c r="D16" s="109"/>
      <c r="E16" s="109"/>
      <c r="F16" s="109"/>
      <c r="G16" s="109"/>
    </row>
    <row r="17" spans="1:8" ht="17.25" x14ac:dyDescent="0.3">
      <c r="A17" s="9"/>
      <c r="B17" s="8"/>
      <c r="C17" s="8"/>
      <c r="D17" s="109"/>
      <c r="E17" s="109"/>
      <c r="F17" s="109"/>
      <c r="G17" s="109"/>
    </row>
    <row r="18" spans="1:8" ht="17.25" x14ac:dyDescent="0.3">
      <c r="A18" s="9"/>
      <c r="B18" s="8"/>
      <c r="C18" s="8"/>
      <c r="D18" s="109"/>
      <c r="E18" s="109"/>
      <c r="F18" s="109"/>
      <c r="G18" s="109"/>
    </row>
    <row r="19" spans="1:8" ht="17.25" x14ac:dyDescent="0.3">
      <c r="A19" s="8"/>
      <c r="B19" s="136" t="s">
        <v>2</v>
      </c>
      <c r="C19" s="136"/>
      <c r="D19" s="136"/>
      <c r="E19" s="136"/>
      <c r="F19" s="115"/>
      <c r="G19" s="8"/>
    </row>
    <row r="20" spans="1:8" ht="17.25" x14ac:dyDescent="0.3">
      <c r="A20" s="95"/>
      <c r="B20" s="8"/>
      <c r="C20" s="8"/>
      <c r="D20" s="8"/>
      <c r="E20" s="8"/>
      <c r="F20" s="8"/>
      <c r="G20" s="8"/>
    </row>
    <row r="21" spans="1:8" ht="17.25" x14ac:dyDescent="0.3">
      <c r="A21" s="8"/>
      <c r="B21" s="126" t="s">
        <v>24</v>
      </c>
      <c r="C21" s="126"/>
      <c r="D21" s="126"/>
      <c r="E21" s="126"/>
      <c r="F21" s="126"/>
      <c r="G21" s="126"/>
      <c r="H21" s="8"/>
    </row>
    <row r="22" spans="1:8" ht="17.25" x14ac:dyDescent="0.3">
      <c r="A22" s="95"/>
      <c r="B22" s="8"/>
      <c r="C22" s="8"/>
      <c r="D22" s="8"/>
      <c r="E22" s="8"/>
      <c r="F22" s="8"/>
      <c r="G22" s="8"/>
    </row>
    <row r="23" spans="1:8" ht="17.25" x14ac:dyDescent="0.3">
      <c r="A23" s="95"/>
      <c r="B23" s="137" t="s">
        <v>45</v>
      </c>
      <c r="C23" s="137"/>
      <c r="D23" s="137"/>
      <c r="E23" s="137"/>
      <c r="F23" s="137"/>
      <c r="G23" s="137"/>
    </row>
    <row r="24" spans="1:8" ht="13.5" x14ac:dyDescent="0.25">
      <c r="A24" s="8"/>
      <c r="B24" s="137"/>
      <c r="C24" s="137"/>
      <c r="D24" s="137"/>
      <c r="E24" s="137"/>
      <c r="F24" s="137"/>
      <c r="G24" s="137"/>
    </row>
    <row r="25" spans="1:8" ht="17.25" x14ac:dyDescent="0.3">
      <c r="A25" s="95"/>
      <c r="B25" s="8"/>
      <c r="C25" s="8"/>
      <c r="D25" s="8"/>
      <c r="E25" s="8"/>
      <c r="F25" s="8"/>
      <c r="G25" s="8"/>
    </row>
    <row r="26" spans="1:8" ht="14.25" x14ac:dyDescent="0.25">
      <c r="A26" s="11"/>
      <c r="B26" s="8"/>
      <c r="C26" s="8"/>
      <c r="D26" s="8"/>
      <c r="E26" s="8"/>
      <c r="F26" s="8"/>
      <c r="G26" s="8"/>
    </row>
    <row r="27" spans="1:8" ht="14.25" x14ac:dyDescent="0.25">
      <c r="A27" s="8"/>
      <c r="B27" s="132" t="s">
        <v>46</v>
      </c>
      <c r="C27" s="132"/>
      <c r="D27" s="132"/>
      <c r="E27" s="132"/>
      <c r="F27" s="113"/>
      <c r="G27" s="8"/>
    </row>
    <row r="28" spans="1:8" ht="14.25" x14ac:dyDescent="0.25">
      <c r="A28" s="12"/>
      <c r="B28" s="8"/>
      <c r="C28" s="8"/>
      <c r="D28" s="8"/>
      <c r="E28" s="8"/>
      <c r="F28" s="8"/>
      <c r="G28" s="8"/>
    </row>
    <row r="29" spans="1:8" ht="18" thickBot="1" x14ac:dyDescent="0.35">
      <c r="A29" s="95"/>
      <c r="B29" s="8"/>
      <c r="C29" s="8"/>
      <c r="D29" s="8"/>
      <c r="E29" s="8"/>
      <c r="F29" s="8"/>
      <c r="G29" s="8"/>
    </row>
    <row r="30" spans="1:8" ht="33" customHeight="1" x14ac:dyDescent="0.2">
      <c r="A30" s="128" t="s">
        <v>3</v>
      </c>
      <c r="B30" s="128" t="s">
        <v>4</v>
      </c>
      <c r="C30" s="123" t="s">
        <v>38</v>
      </c>
      <c r="D30" s="130" t="s">
        <v>36</v>
      </c>
      <c r="E30" s="14" t="s">
        <v>69</v>
      </c>
      <c r="F30" s="123" t="s">
        <v>70</v>
      </c>
      <c r="G30" s="122" t="s">
        <v>5</v>
      </c>
    </row>
    <row r="31" spans="1:8" ht="17.25" thickBot="1" x14ac:dyDescent="0.25">
      <c r="A31" s="129"/>
      <c r="B31" s="129"/>
      <c r="C31" s="15" t="s">
        <v>37</v>
      </c>
      <c r="D31" s="131"/>
      <c r="E31" s="15" t="s">
        <v>37</v>
      </c>
      <c r="F31" s="15"/>
      <c r="G31" s="15" t="s">
        <v>37</v>
      </c>
    </row>
    <row r="32" spans="1:8" ht="19.5" customHeight="1" x14ac:dyDescent="0.3">
      <c r="A32" s="40">
        <v>1</v>
      </c>
      <c r="B32" s="17" t="s">
        <v>6</v>
      </c>
      <c r="C32" s="19">
        <v>139150</v>
      </c>
      <c r="D32" s="18">
        <v>1</v>
      </c>
      <c r="E32" s="19">
        <f>SUM(C32*D32)</f>
        <v>139150</v>
      </c>
      <c r="F32" s="19">
        <f>SUM(E32*30%)</f>
        <v>41745</v>
      </c>
      <c r="G32" s="20">
        <f>SUM(E32*6)+(E32+F32)*6</f>
        <v>1920270</v>
      </c>
      <c r="H32" s="5"/>
    </row>
    <row r="33" spans="1:8" ht="19.5" customHeight="1" x14ac:dyDescent="0.3">
      <c r="A33" s="41">
        <v>2</v>
      </c>
      <c r="B33" s="22" t="s">
        <v>7</v>
      </c>
      <c r="C33" s="24">
        <v>110000</v>
      </c>
      <c r="D33" s="23">
        <v>1</v>
      </c>
      <c r="E33" s="19">
        <f t="shared" ref="E33:E40" si="0">SUM(C33*D33)</f>
        <v>110000</v>
      </c>
      <c r="F33" s="19">
        <f t="shared" ref="F33:F40" si="1">SUM(E33*30%)</f>
        <v>33000</v>
      </c>
      <c r="G33" s="20">
        <f t="shared" ref="G33:G40" si="2">SUM(E33*6)+(E33+F33)*6</f>
        <v>1518000</v>
      </c>
      <c r="H33" s="5"/>
    </row>
    <row r="34" spans="1:8" ht="19.5" customHeight="1" x14ac:dyDescent="0.3">
      <c r="A34" s="40">
        <v>3</v>
      </c>
      <c r="B34" s="17" t="s">
        <v>15</v>
      </c>
      <c r="C34" s="19">
        <v>110000</v>
      </c>
      <c r="D34" s="23">
        <v>1</v>
      </c>
      <c r="E34" s="19">
        <f t="shared" si="0"/>
        <v>110000</v>
      </c>
      <c r="F34" s="19">
        <f t="shared" si="1"/>
        <v>33000</v>
      </c>
      <c r="G34" s="20">
        <f t="shared" si="2"/>
        <v>1518000</v>
      </c>
      <c r="H34" s="5"/>
    </row>
    <row r="35" spans="1:8" ht="19.5" customHeight="1" x14ac:dyDescent="0.3">
      <c r="A35" s="41">
        <v>4</v>
      </c>
      <c r="B35" s="22" t="s">
        <v>47</v>
      </c>
      <c r="C35" s="24">
        <v>104500</v>
      </c>
      <c r="D35" s="23">
        <v>1</v>
      </c>
      <c r="E35" s="19">
        <f t="shared" si="0"/>
        <v>104500</v>
      </c>
      <c r="F35" s="19">
        <f t="shared" si="1"/>
        <v>31350</v>
      </c>
      <c r="G35" s="20">
        <f t="shared" si="2"/>
        <v>1442100</v>
      </c>
      <c r="H35" s="5"/>
    </row>
    <row r="36" spans="1:8" ht="19.5" customHeight="1" x14ac:dyDescent="0.3">
      <c r="A36" s="40">
        <v>5</v>
      </c>
      <c r="B36" s="22" t="s">
        <v>0</v>
      </c>
      <c r="C36" s="24">
        <v>104500</v>
      </c>
      <c r="D36" s="23">
        <v>1</v>
      </c>
      <c r="E36" s="19">
        <f t="shared" si="0"/>
        <v>104500</v>
      </c>
      <c r="F36" s="19">
        <f t="shared" si="1"/>
        <v>31350</v>
      </c>
      <c r="G36" s="20">
        <f t="shared" si="2"/>
        <v>1442100</v>
      </c>
      <c r="H36" s="5"/>
    </row>
    <row r="37" spans="1:8" ht="19.5" customHeight="1" x14ac:dyDescent="0.3">
      <c r="A37" s="41">
        <v>6</v>
      </c>
      <c r="B37" s="22" t="s">
        <v>40</v>
      </c>
      <c r="C37" s="24">
        <v>104000</v>
      </c>
      <c r="D37" s="23">
        <v>0.5</v>
      </c>
      <c r="E37" s="19">
        <f t="shared" si="0"/>
        <v>52000</v>
      </c>
      <c r="F37" s="19">
        <f t="shared" si="1"/>
        <v>15600</v>
      </c>
      <c r="G37" s="20">
        <f t="shared" si="2"/>
        <v>717600</v>
      </c>
      <c r="H37" s="5"/>
    </row>
    <row r="38" spans="1:8" ht="19.5" customHeight="1" x14ac:dyDescent="0.3">
      <c r="A38" s="40">
        <v>7</v>
      </c>
      <c r="B38" s="22" t="s">
        <v>8</v>
      </c>
      <c r="C38" s="24">
        <v>106500</v>
      </c>
      <c r="D38" s="48">
        <v>7</v>
      </c>
      <c r="E38" s="19">
        <f t="shared" si="0"/>
        <v>745500</v>
      </c>
      <c r="F38" s="19">
        <f t="shared" si="1"/>
        <v>223650</v>
      </c>
      <c r="G38" s="20">
        <f t="shared" si="2"/>
        <v>10287900</v>
      </c>
      <c r="H38" s="5"/>
    </row>
    <row r="39" spans="1:8" ht="19.5" customHeight="1" x14ac:dyDescent="0.3">
      <c r="A39" s="41">
        <v>8</v>
      </c>
      <c r="B39" s="22" t="s">
        <v>1</v>
      </c>
      <c r="C39" s="24">
        <v>104500</v>
      </c>
      <c r="D39" s="23">
        <v>1</v>
      </c>
      <c r="E39" s="19">
        <f t="shared" si="0"/>
        <v>104500</v>
      </c>
      <c r="F39" s="19">
        <f t="shared" si="1"/>
        <v>31350</v>
      </c>
      <c r="G39" s="20">
        <f t="shared" si="2"/>
        <v>1442100</v>
      </c>
      <c r="H39" s="5"/>
    </row>
    <row r="40" spans="1:8" ht="19.5" customHeight="1" thickBot="1" x14ac:dyDescent="0.35">
      <c r="A40" s="40">
        <v>9</v>
      </c>
      <c r="B40" s="79" t="s">
        <v>9</v>
      </c>
      <c r="C40" s="24">
        <v>104000</v>
      </c>
      <c r="D40" s="54">
        <v>1</v>
      </c>
      <c r="E40" s="81">
        <f t="shared" si="0"/>
        <v>104000</v>
      </c>
      <c r="F40" s="19">
        <f t="shared" si="1"/>
        <v>31200</v>
      </c>
      <c r="G40" s="20">
        <f t="shared" si="2"/>
        <v>1435200</v>
      </c>
      <c r="H40" s="5"/>
    </row>
    <row r="41" spans="1:8" ht="18" thickBot="1" x14ac:dyDescent="0.35">
      <c r="A41" s="31"/>
      <c r="B41" s="32" t="s">
        <v>44</v>
      </c>
      <c r="C41" s="58"/>
      <c r="D41" s="33">
        <f>SUM(D32:D40)</f>
        <v>14.5</v>
      </c>
      <c r="E41" s="34">
        <f>SUM(E32:E40)</f>
        <v>1574150</v>
      </c>
      <c r="F41" s="34">
        <f t="shared" ref="F41:G41" si="3">SUM(F32:F40)</f>
        <v>472245</v>
      </c>
      <c r="G41" s="34">
        <f t="shared" si="3"/>
        <v>21723270</v>
      </c>
      <c r="H41" s="6"/>
    </row>
    <row r="42" spans="1:8" ht="17.25" x14ac:dyDescent="0.3">
      <c r="A42" s="36"/>
      <c r="B42" s="8"/>
      <c r="C42" s="8"/>
      <c r="D42" s="36"/>
      <c r="E42" s="8"/>
      <c r="F42" s="8"/>
      <c r="G42" s="8"/>
    </row>
    <row r="43" spans="1:8" ht="17.25" x14ac:dyDescent="0.3">
      <c r="A43" s="36"/>
      <c r="B43" s="50"/>
      <c r="C43" s="50"/>
      <c r="D43" s="50"/>
      <c r="E43" s="50"/>
      <c r="F43" s="50"/>
      <c r="G43" s="50"/>
    </row>
    <row r="44" spans="1:8" ht="26.25" customHeight="1" x14ac:dyDescent="0.3">
      <c r="A44" s="36"/>
      <c r="B44" s="92"/>
      <c r="C44" s="92"/>
      <c r="D44" s="92"/>
      <c r="E44" s="92"/>
      <c r="F44" s="92"/>
      <c r="G44" s="92"/>
    </row>
    <row r="45" spans="1:8" ht="21.75" customHeight="1" x14ac:dyDescent="0.3">
      <c r="A45" s="36"/>
      <c r="B45" s="37"/>
      <c r="C45" s="37"/>
      <c r="D45" s="37"/>
      <c r="E45" s="37"/>
      <c r="F45" s="37"/>
      <c r="G45" s="37"/>
      <c r="H45" s="47"/>
    </row>
    <row r="46" spans="1:8" ht="32.25" customHeight="1" x14ac:dyDescent="0.3">
      <c r="A46" s="36"/>
      <c r="B46" s="92" t="s">
        <v>61</v>
      </c>
      <c r="C46" s="92"/>
      <c r="D46" s="92"/>
      <c r="E46" s="92"/>
      <c r="F46" s="92"/>
      <c r="G46" s="92"/>
    </row>
    <row r="47" spans="1:8" ht="17.25" x14ac:dyDescent="0.3">
      <c r="A47" s="36"/>
      <c r="B47" s="134" t="s">
        <v>68</v>
      </c>
      <c r="C47" s="134"/>
      <c r="D47" s="134"/>
      <c r="E47" s="134"/>
      <c r="F47" s="134"/>
      <c r="G47" s="134"/>
    </row>
    <row r="48" spans="1:8" ht="17.25" x14ac:dyDescent="0.3">
      <c r="A48" s="36"/>
      <c r="B48" s="134"/>
      <c r="C48" s="134"/>
      <c r="D48" s="134"/>
      <c r="E48" s="134"/>
      <c r="F48" s="134"/>
      <c r="G48" s="134"/>
    </row>
    <row r="49" spans="1:8" ht="17.25" x14ac:dyDescent="0.3">
      <c r="A49" s="36"/>
      <c r="B49" s="134"/>
      <c r="C49" s="134"/>
      <c r="D49" s="134"/>
      <c r="E49" s="134"/>
      <c r="F49" s="134"/>
      <c r="G49" s="134"/>
    </row>
    <row r="50" spans="1:8" ht="21.75" customHeight="1" x14ac:dyDescent="0.3">
      <c r="A50" s="36"/>
      <c r="B50" s="134"/>
      <c r="C50" s="134"/>
      <c r="D50" s="134"/>
      <c r="E50" s="134"/>
      <c r="F50" s="134"/>
      <c r="G50" s="134"/>
      <c r="H50" s="47"/>
    </row>
    <row r="51" spans="1:8" ht="17.25" x14ac:dyDescent="0.3">
      <c r="A51" s="9"/>
      <c r="B51" s="134"/>
      <c r="C51" s="134"/>
      <c r="D51" s="134"/>
      <c r="E51" s="134"/>
      <c r="F51" s="134"/>
      <c r="G51" s="134"/>
    </row>
    <row r="52" spans="1:8" ht="17.25" x14ac:dyDescent="0.3">
      <c r="A52" s="9"/>
      <c r="B52" s="134"/>
      <c r="C52" s="134"/>
      <c r="D52" s="134"/>
      <c r="E52" s="134"/>
      <c r="F52" s="134"/>
      <c r="G52" s="134"/>
    </row>
    <row r="53" spans="1:8" ht="17.25" x14ac:dyDescent="0.3">
      <c r="A53" s="9"/>
      <c r="B53" s="9"/>
      <c r="C53" s="9"/>
      <c r="D53" s="9"/>
      <c r="E53" s="9"/>
      <c r="F53" s="9"/>
      <c r="G53" s="44"/>
    </row>
    <row r="54" spans="1:8" ht="17.25" x14ac:dyDescent="0.3">
      <c r="A54" s="9"/>
      <c r="B54" s="36"/>
      <c r="C54" s="36"/>
      <c r="D54" s="36"/>
      <c r="E54" s="9"/>
      <c r="F54" s="9"/>
      <c r="G54" s="36"/>
    </row>
    <row r="55" spans="1:8" ht="17.25" x14ac:dyDescent="0.3">
      <c r="A55" s="9"/>
      <c r="B55" s="9"/>
      <c r="C55" s="9"/>
      <c r="D55" s="9"/>
      <c r="E55" s="9"/>
      <c r="F55" s="9"/>
      <c r="G55" s="9"/>
    </row>
    <row r="56" spans="1:8" ht="15" x14ac:dyDescent="0.2">
      <c r="A56" s="1"/>
      <c r="B56" s="1"/>
      <c r="C56" s="1"/>
      <c r="D56" s="1"/>
      <c r="E56" s="3"/>
      <c r="F56" s="3"/>
      <c r="G56" s="1"/>
    </row>
  </sheetData>
  <mergeCells count="10">
    <mergeCell ref="D2:G9"/>
    <mergeCell ref="A30:A31"/>
    <mergeCell ref="B30:B31"/>
    <mergeCell ref="D30:D31"/>
    <mergeCell ref="B47:G52"/>
    <mergeCell ref="B19:E19"/>
    <mergeCell ref="B21:G21"/>
    <mergeCell ref="B23:G24"/>
    <mergeCell ref="B27:E27"/>
    <mergeCell ref="D12:G15"/>
  </mergeCells>
  <pageMargins left="0.70866141732283505" right="0.70866141732283505" top="0.74803149606299202" bottom="0.74803149606299202" header="0.31496062992126" footer="0.31496062992126"/>
  <pageSetup paperSize="9"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topLeftCell="A28" zoomScaleNormal="100" workbookViewId="0">
      <selection activeCell="K34" sqref="K34"/>
    </sheetView>
  </sheetViews>
  <sheetFormatPr defaultRowHeight="12.75" x14ac:dyDescent="0.2"/>
  <cols>
    <col min="1" max="1" width="7.85546875" customWidth="1"/>
    <col min="2" max="2" width="31.42578125" customWidth="1"/>
    <col min="3" max="3" width="16.42578125" customWidth="1"/>
    <col min="4" max="4" width="17" customWidth="1"/>
    <col min="5" max="5" width="18.7109375" customWidth="1"/>
    <col min="6" max="6" width="18.28515625" customWidth="1"/>
    <col min="7" max="7" width="19" customWidth="1"/>
  </cols>
  <sheetData>
    <row r="2" spans="1:7" ht="12.75" customHeight="1" x14ac:dyDescent="0.2">
      <c r="D2" s="135" t="s">
        <v>71</v>
      </c>
      <c r="E2" s="135"/>
      <c r="F2" s="135"/>
      <c r="G2" s="135"/>
    </row>
    <row r="3" spans="1:7" ht="12.75" customHeight="1" x14ac:dyDescent="0.2">
      <c r="D3" s="135"/>
      <c r="E3" s="135"/>
      <c r="F3" s="135"/>
      <c r="G3" s="135"/>
    </row>
    <row r="4" spans="1:7" ht="12.75" customHeight="1" x14ac:dyDescent="0.2">
      <c r="D4" s="135"/>
      <c r="E4" s="135"/>
      <c r="F4" s="135"/>
      <c r="G4" s="135"/>
    </row>
    <row r="5" spans="1:7" ht="12.75" customHeight="1" x14ac:dyDescent="0.2">
      <c r="D5" s="135"/>
      <c r="E5" s="135"/>
      <c r="F5" s="135"/>
      <c r="G5" s="135"/>
    </row>
    <row r="6" spans="1:7" ht="12.75" customHeight="1" x14ac:dyDescent="0.2">
      <c r="D6" s="135"/>
      <c r="E6" s="135"/>
      <c r="F6" s="135"/>
      <c r="G6" s="135"/>
    </row>
    <row r="7" spans="1:7" ht="12.75" customHeight="1" x14ac:dyDescent="0.2">
      <c r="D7" s="135"/>
      <c r="E7" s="135"/>
      <c r="F7" s="135"/>
      <c r="G7" s="135"/>
    </row>
    <row r="8" spans="1:7" ht="12.75" customHeight="1" x14ac:dyDescent="0.2">
      <c r="D8" s="135"/>
      <c r="E8" s="135"/>
      <c r="F8" s="135"/>
      <c r="G8" s="135"/>
    </row>
    <row r="9" spans="1:7" ht="12.75" customHeight="1" x14ac:dyDescent="0.3">
      <c r="D9" s="99"/>
      <c r="E9" s="99"/>
      <c r="F9" s="99"/>
      <c r="G9" s="99"/>
    </row>
    <row r="10" spans="1:7" ht="9" customHeight="1" x14ac:dyDescent="0.3">
      <c r="D10" s="99"/>
      <c r="E10" s="99"/>
      <c r="F10" s="99"/>
      <c r="G10" s="99"/>
    </row>
    <row r="11" spans="1:7" ht="12.75" customHeight="1" x14ac:dyDescent="0.3">
      <c r="D11" s="99"/>
      <c r="E11" s="99"/>
      <c r="F11" s="99"/>
      <c r="G11" s="99"/>
    </row>
    <row r="12" spans="1:7" ht="16.5" customHeight="1" x14ac:dyDescent="0.2">
      <c r="D12" s="138" t="s">
        <v>86</v>
      </c>
      <c r="E12" s="138"/>
      <c r="F12" s="138"/>
      <c r="G12" s="138"/>
    </row>
    <row r="13" spans="1:7" ht="16.5" customHeight="1" x14ac:dyDescent="0.2">
      <c r="D13" s="138"/>
      <c r="E13" s="138"/>
      <c r="F13" s="138"/>
      <c r="G13" s="138"/>
    </row>
    <row r="14" spans="1:7" ht="16.5" customHeight="1" x14ac:dyDescent="0.2">
      <c r="D14" s="138"/>
      <c r="E14" s="138"/>
      <c r="F14" s="138"/>
      <c r="G14" s="138"/>
    </row>
    <row r="15" spans="1:7" ht="12.75" customHeight="1" x14ac:dyDescent="0.2">
      <c r="D15" s="138"/>
      <c r="E15" s="138"/>
      <c r="F15" s="138"/>
      <c r="G15" s="138"/>
    </row>
    <row r="16" spans="1:7" ht="13.5" customHeight="1" x14ac:dyDescent="0.25">
      <c r="A16" s="8"/>
      <c r="B16" s="8"/>
      <c r="C16" s="8"/>
      <c r="D16" s="138"/>
      <c r="E16" s="138"/>
      <c r="F16" s="138"/>
      <c r="G16" s="138"/>
    </row>
    <row r="17" spans="1:8" ht="17.25" x14ac:dyDescent="0.3">
      <c r="A17" s="9"/>
      <c r="B17" s="8"/>
      <c r="C17" s="8"/>
      <c r="D17" s="138"/>
      <c r="E17" s="138"/>
      <c r="F17" s="138"/>
      <c r="G17" s="138"/>
    </row>
    <row r="18" spans="1:8" ht="17.25" x14ac:dyDescent="0.3">
      <c r="A18" s="9"/>
      <c r="B18" s="8"/>
      <c r="C18" s="8"/>
      <c r="D18" s="109"/>
      <c r="E18" s="109"/>
      <c r="F18" s="109"/>
      <c r="G18" s="109"/>
    </row>
    <row r="19" spans="1:8" ht="17.25" x14ac:dyDescent="0.3">
      <c r="A19" s="9"/>
      <c r="B19" s="8"/>
      <c r="C19" s="8"/>
      <c r="D19" s="109"/>
      <c r="E19" s="109"/>
      <c r="F19" s="109"/>
      <c r="G19" s="109"/>
    </row>
    <row r="20" spans="1:8" ht="17.25" x14ac:dyDescent="0.3">
      <c r="A20" s="9"/>
      <c r="B20" s="8"/>
      <c r="C20" s="8"/>
      <c r="D20" s="8"/>
      <c r="E20" s="8"/>
      <c r="F20" s="8"/>
      <c r="G20" s="8"/>
    </row>
    <row r="21" spans="1:8" ht="17.25" x14ac:dyDescent="0.3">
      <c r="A21" s="8"/>
      <c r="B21" s="126" t="s">
        <v>2</v>
      </c>
      <c r="C21" s="126"/>
      <c r="D21" s="126"/>
      <c r="E21" s="126"/>
      <c r="F21" s="110"/>
      <c r="G21" s="8"/>
    </row>
    <row r="22" spans="1:8" ht="17.25" x14ac:dyDescent="0.3">
      <c r="A22" s="95"/>
      <c r="B22" s="8"/>
      <c r="C22" s="8"/>
      <c r="D22" s="8"/>
      <c r="E22" s="8"/>
      <c r="F22" s="8"/>
      <c r="G22" s="8"/>
      <c r="H22" s="8"/>
    </row>
    <row r="23" spans="1:8" ht="17.25" x14ac:dyDescent="0.3">
      <c r="A23" s="8"/>
      <c r="B23" s="126" t="s">
        <v>24</v>
      </c>
      <c r="C23" s="126"/>
      <c r="D23" s="126"/>
      <c r="E23" s="126"/>
      <c r="F23" s="126"/>
      <c r="G23" s="126"/>
    </row>
    <row r="24" spans="1:8" ht="17.25" customHeight="1" x14ac:dyDescent="0.3">
      <c r="A24" s="95"/>
      <c r="B24" s="8"/>
      <c r="C24" s="8"/>
      <c r="D24" s="8"/>
      <c r="E24" s="8"/>
      <c r="F24" s="8"/>
      <c r="G24" s="8"/>
    </row>
    <row r="25" spans="1:8" ht="13.5" customHeight="1" x14ac:dyDescent="0.3">
      <c r="A25" s="95"/>
      <c r="B25" s="137" t="s">
        <v>29</v>
      </c>
      <c r="C25" s="137"/>
      <c r="D25" s="137"/>
      <c r="E25" s="137"/>
      <c r="F25" s="137"/>
      <c r="G25" s="137"/>
    </row>
    <row r="26" spans="1:8" ht="19.5" x14ac:dyDescent="0.3">
      <c r="A26" s="8"/>
      <c r="B26" s="8"/>
      <c r="C26" s="8"/>
      <c r="D26" s="39"/>
      <c r="E26" s="39"/>
      <c r="F26" s="39"/>
      <c r="G26" s="8"/>
    </row>
    <row r="27" spans="1:8" ht="17.25" x14ac:dyDescent="0.3">
      <c r="A27" s="95"/>
      <c r="B27" s="8"/>
      <c r="C27" s="8"/>
      <c r="D27" s="8"/>
      <c r="E27" s="8"/>
      <c r="F27" s="8"/>
      <c r="G27" s="8"/>
    </row>
    <row r="28" spans="1:8" ht="14.25" x14ac:dyDescent="0.25">
      <c r="A28" s="11"/>
      <c r="B28" s="8"/>
      <c r="C28" s="8"/>
      <c r="D28" s="8"/>
      <c r="E28" s="8"/>
      <c r="F28" s="8"/>
      <c r="G28" s="8"/>
    </row>
    <row r="29" spans="1:8" ht="14.25" x14ac:dyDescent="0.25">
      <c r="A29" s="8"/>
      <c r="B29" s="132" t="s">
        <v>56</v>
      </c>
      <c r="C29" s="132"/>
      <c r="D29" s="132"/>
      <c r="E29" s="132"/>
      <c r="F29" s="113"/>
      <c r="G29" s="8"/>
    </row>
    <row r="30" spans="1:8" ht="14.25" x14ac:dyDescent="0.25">
      <c r="A30" s="12"/>
      <c r="B30" s="8"/>
      <c r="C30" s="8"/>
      <c r="D30" s="8"/>
      <c r="E30" s="8"/>
      <c r="F30" s="8"/>
      <c r="G30" s="8"/>
    </row>
    <row r="31" spans="1:8" ht="33" customHeight="1" thickBot="1" x14ac:dyDescent="0.35">
      <c r="A31" s="95"/>
      <c r="B31" s="8"/>
      <c r="C31" s="8"/>
      <c r="D31" s="8"/>
      <c r="E31" s="8"/>
      <c r="F31" s="8"/>
      <c r="G31" s="8"/>
    </row>
    <row r="32" spans="1:8" ht="33" customHeight="1" x14ac:dyDescent="0.2">
      <c r="A32" s="128" t="s">
        <v>3</v>
      </c>
      <c r="B32" s="128" t="s">
        <v>4</v>
      </c>
      <c r="C32" s="123" t="s">
        <v>38</v>
      </c>
      <c r="D32" s="130" t="s">
        <v>36</v>
      </c>
      <c r="E32" s="14" t="s">
        <v>69</v>
      </c>
      <c r="F32" s="123" t="s">
        <v>70</v>
      </c>
      <c r="G32" s="122" t="s">
        <v>5</v>
      </c>
    </row>
    <row r="33" spans="1:8" ht="19.5" customHeight="1" thickBot="1" x14ac:dyDescent="0.25">
      <c r="A33" s="129"/>
      <c r="B33" s="129"/>
      <c r="C33" s="15" t="s">
        <v>37</v>
      </c>
      <c r="D33" s="131"/>
      <c r="E33" s="15" t="s">
        <v>37</v>
      </c>
      <c r="F33" s="15"/>
      <c r="G33" s="15" t="s">
        <v>37</v>
      </c>
      <c r="H33" s="5"/>
    </row>
    <row r="34" spans="1:8" ht="19.5" customHeight="1" x14ac:dyDescent="0.3">
      <c r="A34" s="40">
        <v>1</v>
      </c>
      <c r="B34" s="17" t="s">
        <v>6</v>
      </c>
      <c r="C34" s="19">
        <v>139150</v>
      </c>
      <c r="D34" s="18">
        <v>1</v>
      </c>
      <c r="E34" s="19">
        <f>SUM(D34*C34)</f>
        <v>139150</v>
      </c>
      <c r="F34" s="19">
        <f>SUM(E34*30%)</f>
        <v>41745</v>
      </c>
      <c r="G34" s="20">
        <f>SUM(E34*6)+(E34+F34)*6</f>
        <v>1920270</v>
      </c>
      <c r="H34" s="5"/>
    </row>
    <row r="35" spans="1:8" ht="19.5" customHeight="1" x14ac:dyDescent="0.3">
      <c r="A35" s="40">
        <v>2</v>
      </c>
      <c r="B35" s="17" t="s">
        <v>15</v>
      </c>
      <c r="C35" s="19">
        <v>110000</v>
      </c>
      <c r="D35" s="18">
        <v>1</v>
      </c>
      <c r="E35" s="19">
        <f t="shared" ref="E35:E42" si="0">SUM(D35*C35)</f>
        <v>110000</v>
      </c>
      <c r="F35" s="19">
        <f t="shared" ref="F35:F42" si="1">SUM(E35*30%)</f>
        <v>33000</v>
      </c>
      <c r="G35" s="20">
        <f t="shared" ref="G35:G42" si="2">SUM(E35*6)+(E35+F35)*6</f>
        <v>1518000</v>
      </c>
      <c r="H35" s="5"/>
    </row>
    <row r="36" spans="1:8" ht="19.5" customHeight="1" x14ac:dyDescent="0.3">
      <c r="A36" s="40">
        <v>3</v>
      </c>
      <c r="B36" s="22" t="s">
        <v>7</v>
      </c>
      <c r="C36" s="24">
        <v>110000</v>
      </c>
      <c r="D36" s="23">
        <v>1</v>
      </c>
      <c r="E36" s="19">
        <f t="shared" si="0"/>
        <v>110000</v>
      </c>
      <c r="F36" s="19">
        <f t="shared" si="1"/>
        <v>33000</v>
      </c>
      <c r="G36" s="20">
        <f t="shared" si="2"/>
        <v>1518000</v>
      </c>
      <c r="H36" s="5"/>
    </row>
    <row r="37" spans="1:8" ht="19.5" customHeight="1" x14ac:dyDescent="0.3">
      <c r="A37" s="40">
        <v>4</v>
      </c>
      <c r="B37" s="22" t="s">
        <v>0</v>
      </c>
      <c r="C37" s="24">
        <v>104500</v>
      </c>
      <c r="D37" s="23">
        <v>1</v>
      </c>
      <c r="E37" s="19">
        <f t="shared" si="0"/>
        <v>104500</v>
      </c>
      <c r="F37" s="19">
        <f t="shared" si="1"/>
        <v>31350</v>
      </c>
      <c r="G37" s="20">
        <f t="shared" si="2"/>
        <v>1442100</v>
      </c>
      <c r="H37" s="5"/>
    </row>
    <row r="38" spans="1:8" ht="19.5" customHeight="1" x14ac:dyDescent="0.3">
      <c r="A38" s="40">
        <v>5</v>
      </c>
      <c r="B38" s="22" t="s">
        <v>8</v>
      </c>
      <c r="C38" s="24">
        <v>106500</v>
      </c>
      <c r="D38" s="23">
        <v>15</v>
      </c>
      <c r="E38" s="19">
        <f t="shared" si="0"/>
        <v>1597500</v>
      </c>
      <c r="F38" s="19">
        <f t="shared" si="1"/>
        <v>479250</v>
      </c>
      <c r="G38" s="20">
        <f t="shared" si="2"/>
        <v>22045500</v>
      </c>
      <c r="H38" s="5"/>
    </row>
    <row r="39" spans="1:8" ht="19.5" customHeight="1" x14ac:dyDescent="0.3">
      <c r="A39" s="40">
        <v>6</v>
      </c>
      <c r="B39" s="22" t="s">
        <v>1</v>
      </c>
      <c r="C39" s="24">
        <v>104500</v>
      </c>
      <c r="D39" s="23">
        <v>1</v>
      </c>
      <c r="E39" s="19">
        <f t="shared" si="0"/>
        <v>104500</v>
      </c>
      <c r="F39" s="19">
        <f t="shared" si="1"/>
        <v>31350</v>
      </c>
      <c r="G39" s="20">
        <f t="shared" si="2"/>
        <v>1442100</v>
      </c>
      <c r="H39" s="5"/>
    </row>
    <row r="40" spans="1:8" ht="19.5" customHeight="1" x14ac:dyDescent="0.3">
      <c r="A40" s="40">
        <v>7</v>
      </c>
      <c r="B40" s="22" t="s">
        <v>9</v>
      </c>
      <c r="C40" s="24">
        <v>104000</v>
      </c>
      <c r="D40" s="23">
        <v>2</v>
      </c>
      <c r="E40" s="19">
        <f t="shared" si="0"/>
        <v>208000</v>
      </c>
      <c r="F40" s="19">
        <f t="shared" si="1"/>
        <v>62400</v>
      </c>
      <c r="G40" s="20">
        <f t="shared" si="2"/>
        <v>2870400</v>
      </c>
      <c r="H40" s="5"/>
    </row>
    <row r="41" spans="1:8" ht="16.5" x14ac:dyDescent="0.3">
      <c r="A41" s="40">
        <v>8</v>
      </c>
      <c r="B41" s="22" t="s">
        <v>23</v>
      </c>
      <c r="C41" s="24">
        <v>104000</v>
      </c>
      <c r="D41" s="23">
        <v>1</v>
      </c>
      <c r="E41" s="24">
        <f t="shared" si="0"/>
        <v>104000</v>
      </c>
      <c r="F41" s="19">
        <f t="shared" si="1"/>
        <v>31200</v>
      </c>
      <c r="G41" s="20">
        <f t="shared" si="2"/>
        <v>1435200</v>
      </c>
      <c r="H41" s="6"/>
    </row>
    <row r="42" spans="1:8" ht="16.5" x14ac:dyDescent="0.3">
      <c r="A42" s="40">
        <v>9</v>
      </c>
      <c r="B42" s="22" t="s">
        <v>40</v>
      </c>
      <c r="C42" s="24">
        <v>104000</v>
      </c>
      <c r="D42" s="23">
        <v>0.5</v>
      </c>
      <c r="E42" s="24">
        <f t="shared" si="0"/>
        <v>52000</v>
      </c>
      <c r="F42" s="19">
        <f t="shared" si="1"/>
        <v>15600</v>
      </c>
      <c r="G42" s="20">
        <f t="shared" si="2"/>
        <v>717600</v>
      </c>
    </row>
    <row r="43" spans="1:8" ht="21.75" customHeight="1" x14ac:dyDescent="0.2">
      <c r="A43" s="42"/>
      <c r="B43" s="26" t="s">
        <v>10</v>
      </c>
      <c r="C43" s="26"/>
      <c r="D43" s="43">
        <f>SUM(D34:D42)</f>
        <v>23.5</v>
      </c>
      <c r="E43" s="28">
        <f>SUM(E34:E42)</f>
        <v>2529650</v>
      </c>
      <c r="F43" s="28"/>
      <c r="G43" s="97">
        <f>SUM(G34:G42)</f>
        <v>34909170</v>
      </c>
    </row>
    <row r="44" spans="1:8" ht="17.25" customHeight="1" thickBot="1" x14ac:dyDescent="0.35">
      <c r="A44" s="59"/>
      <c r="B44" s="29" t="s">
        <v>11</v>
      </c>
      <c r="C44" s="29"/>
      <c r="D44" s="60"/>
      <c r="E44" s="30">
        <v>69000</v>
      </c>
      <c r="F44" s="105"/>
      <c r="G44" s="78">
        <f t="shared" ref="G44" si="3">SUM(E44*12)</f>
        <v>828000</v>
      </c>
    </row>
    <row r="45" spans="1:8" ht="21.75" customHeight="1" thickBot="1" x14ac:dyDescent="0.35">
      <c r="A45" s="31"/>
      <c r="B45" s="32" t="s">
        <v>12</v>
      </c>
      <c r="C45" s="58"/>
      <c r="D45" s="61">
        <f>SUM(D43)</f>
        <v>23.5</v>
      </c>
      <c r="E45" s="34">
        <f>SUM(E43:E44)</f>
        <v>2598650</v>
      </c>
      <c r="F45" s="34">
        <f>SUM(F34:F44)</f>
        <v>758895</v>
      </c>
      <c r="G45" s="34">
        <f t="shared" ref="G45" si="4">SUM(G43:G44)</f>
        <v>35737170</v>
      </c>
      <c r="H45" s="47"/>
    </row>
    <row r="46" spans="1:8" ht="17.25" x14ac:dyDescent="0.3">
      <c r="A46" s="36"/>
      <c r="B46" s="9"/>
      <c r="C46" s="9"/>
      <c r="D46" s="36"/>
      <c r="E46" s="9"/>
      <c r="F46" s="9"/>
      <c r="G46" s="9"/>
    </row>
    <row r="47" spans="1:8" ht="17.25" x14ac:dyDescent="0.3">
      <c r="A47" s="36"/>
      <c r="B47" s="9"/>
      <c r="C47" s="9"/>
      <c r="D47" s="36"/>
      <c r="E47" s="126"/>
      <c r="F47" s="126"/>
      <c r="G47" s="126"/>
    </row>
    <row r="48" spans="1:8" ht="17.25" x14ac:dyDescent="0.3">
      <c r="A48" s="36"/>
      <c r="B48" s="95"/>
      <c r="C48" s="36"/>
      <c r="D48" s="9"/>
      <c r="E48" s="126"/>
      <c r="F48" s="126"/>
      <c r="G48" s="126"/>
    </row>
    <row r="49" spans="1:8" ht="17.25" x14ac:dyDescent="0.3">
      <c r="A49" s="36"/>
      <c r="B49" s="37"/>
      <c r="C49" s="37"/>
      <c r="D49" s="37"/>
      <c r="E49" s="37"/>
      <c r="F49" s="37"/>
      <c r="G49" s="37"/>
    </row>
    <row r="50" spans="1:8" ht="21.75" customHeight="1" x14ac:dyDescent="0.3">
      <c r="A50" s="36"/>
      <c r="B50" s="92" t="s">
        <v>61</v>
      </c>
      <c r="C50" s="92"/>
      <c r="D50" s="92"/>
      <c r="E50" s="92"/>
      <c r="F50" s="92"/>
      <c r="G50" s="92"/>
      <c r="H50" s="47"/>
    </row>
    <row r="51" spans="1:8" ht="17.25" x14ac:dyDescent="0.3">
      <c r="A51" s="9"/>
      <c r="B51" s="134" t="s">
        <v>68</v>
      </c>
      <c r="C51" s="134"/>
      <c r="D51" s="134"/>
      <c r="E51" s="134"/>
      <c r="F51" s="134"/>
      <c r="G51" s="134"/>
    </row>
    <row r="52" spans="1:8" ht="17.25" x14ac:dyDescent="0.3">
      <c r="A52" s="9"/>
      <c r="B52" s="134"/>
      <c r="C52" s="134"/>
      <c r="D52" s="134"/>
      <c r="E52" s="134"/>
      <c r="F52" s="134"/>
      <c r="G52" s="134"/>
    </row>
    <row r="53" spans="1:8" ht="17.25" x14ac:dyDescent="0.3">
      <c r="A53" s="9"/>
      <c r="B53" s="134"/>
      <c r="C53" s="134"/>
      <c r="D53" s="134"/>
      <c r="E53" s="134"/>
      <c r="F53" s="134"/>
      <c r="G53" s="134"/>
    </row>
    <row r="54" spans="1:8" ht="17.25" x14ac:dyDescent="0.3">
      <c r="A54" s="9"/>
      <c r="B54" s="134"/>
      <c r="C54" s="134"/>
      <c r="D54" s="134"/>
      <c r="E54" s="134"/>
      <c r="F54" s="134"/>
      <c r="G54" s="134"/>
    </row>
    <row r="55" spans="1:8" ht="17.25" x14ac:dyDescent="0.3">
      <c r="A55" s="9"/>
      <c r="B55" s="134"/>
      <c r="C55" s="134"/>
      <c r="D55" s="134"/>
      <c r="E55" s="134"/>
      <c r="F55" s="134"/>
      <c r="G55" s="134"/>
    </row>
    <row r="56" spans="1:8" ht="15" x14ac:dyDescent="0.2">
      <c r="A56" s="1"/>
      <c r="B56" s="134"/>
      <c r="C56" s="134"/>
      <c r="D56" s="134"/>
      <c r="E56" s="134"/>
      <c r="F56" s="134"/>
      <c r="G56" s="134"/>
    </row>
  </sheetData>
  <mergeCells count="12">
    <mergeCell ref="B21:E21"/>
    <mergeCell ref="B23:G23"/>
    <mergeCell ref="B25:G25"/>
    <mergeCell ref="B29:E29"/>
    <mergeCell ref="D2:G8"/>
    <mergeCell ref="D12:G17"/>
    <mergeCell ref="B51:G56"/>
    <mergeCell ref="A32:A33"/>
    <mergeCell ref="B32:B33"/>
    <mergeCell ref="D32:D33"/>
    <mergeCell ref="E47:G47"/>
    <mergeCell ref="E48:G48"/>
  </mergeCells>
  <pageMargins left="0.70866141732283505" right="0.70866141732283505" top="0.74803149606299202" bottom="0.74803149606299202" header="0.31496062992126" footer="0.31496062992126"/>
  <pageSetup paperSize="9" scale="6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22" workbookViewId="0">
      <selection activeCell="G33" sqref="G33:G42"/>
    </sheetView>
  </sheetViews>
  <sheetFormatPr defaultRowHeight="12.75" x14ac:dyDescent="0.2"/>
  <cols>
    <col min="1" max="1" width="7.42578125" customWidth="1"/>
    <col min="2" max="2" width="30.140625" customWidth="1"/>
    <col min="3" max="3" width="16.140625" customWidth="1"/>
    <col min="4" max="4" width="15.28515625" customWidth="1"/>
    <col min="5" max="5" width="19.28515625" customWidth="1"/>
    <col min="6" max="6" width="17" customWidth="1"/>
    <col min="7" max="7" width="17.85546875" customWidth="1"/>
  </cols>
  <sheetData>
    <row r="2" spans="1:7" ht="12.75" customHeight="1" x14ac:dyDescent="0.2">
      <c r="D2" s="135" t="s">
        <v>72</v>
      </c>
      <c r="E2" s="135"/>
      <c r="F2" s="135"/>
      <c r="G2" s="135"/>
    </row>
    <row r="3" spans="1:7" ht="12.75" customHeight="1" x14ac:dyDescent="0.2">
      <c r="D3" s="135"/>
      <c r="E3" s="135"/>
      <c r="F3" s="135"/>
      <c r="G3" s="135"/>
    </row>
    <row r="4" spans="1:7" ht="12.75" customHeight="1" x14ac:dyDescent="0.2">
      <c r="D4" s="135"/>
      <c r="E4" s="135"/>
      <c r="F4" s="135"/>
      <c r="G4" s="135"/>
    </row>
    <row r="5" spans="1:7" ht="12.75" customHeight="1" x14ac:dyDescent="0.2">
      <c r="D5" s="135"/>
      <c r="E5" s="135"/>
      <c r="F5" s="135"/>
      <c r="G5" s="135"/>
    </row>
    <row r="6" spans="1:7" ht="12.75" customHeight="1" x14ac:dyDescent="0.2">
      <c r="D6" s="135"/>
      <c r="E6" s="135"/>
      <c r="F6" s="135"/>
      <c r="G6" s="135"/>
    </row>
    <row r="7" spans="1:7" ht="12.75" customHeight="1" x14ac:dyDescent="0.3">
      <c r="D7" s="99"/>
      <c r="E7" s="99"/>
      <c r="F7" s="99"/>
      <c r="G7" s="99"/>
    </row>
    <row r="8" spans="1:7" ht="12.75" customHeight="1" x14ac:dyDescent="0.3">
      <c r="D8" s="99"/>
      <c r="E8" s="99"/>
      <c r="F8" s="99"/>
      <c r="G8" s="99"/>
    </row>
    <row r="9" spans="1:7" ht="16.5" customHeight="1" x14ac:dyDescent="0.25">
      <c r="A9" s="8"/>
      <c r="B9" s="8"/>
      <c r="C9" s="8"/>
      <c r="D9" s="135" t="s">
        <v>87</v>
      </c>
      <c r="E9" s="135"/>
      <c r="F9" s="135"/>
      <c r="G9" s="135"/>
    </row>
    <row r="10" spans="1:7" ht="16.5" customHeight="1" x14ac:dyDescent="0.25">
      <c r="A10" s="8"/>
      <c r="B10" s="8"/>
      <c r="C10" s="8"/>
      <c r="D10" s="135"/>
      <c r="E10" s="135"/>
      <c r="F10" s="135"/>
      <c r="G10" s="135"/>
    </row>
    <row r="11" spans="1:7" ht="16.5" customHeight="1" x14ac:dyDescent="0.25">
      <c r="A11" s="8"/>
      <c r="B11" s="8"/>
      <c r="C11" s="8"/>
      <c r="D11" s="135"/>
      <c r="E11" s="135"/>
      <c r="F11" s="135"/>
      <c r="G11" s="135"/>
    </row>
    <row r="12" spans="1:7" ht="16.5" customHeight="1" x14ac:dyDescent="0.25">
      <c r="A12" s="8"/>
      <c r="B12" s="8"/>
      <c r="C12" s="8"/>
      <c r="D12" s="135"/>
      <c r="E12" s="135"/>
      <c r="F12" s="135"/>
      <c r="G12" s="135"/>
    </row>
    <row r="13" spans="1:7" ht="16.5" customHeight="1" x14ac:dyDescent="0.25">
      <c r="A13" s="8"/>
      <c r="B13" s="8"/>
      <c r="C13" s="8"/>
      <c r="D13" s="135"/>
      <c r="E13" s="135"/>
      <c r="F13" s="135"/>
      <c r="G13" s="135"/>
    </row>
    <row r="14" spans="1:7" ht="16.5" customHeight="1" x14ac:dyDescent="0.25">
      <c r="A14" s="8"/>
      <c r="B14" s="8"/>
      <c r="C14" s="8"/>
      <c r="D14" s="75"/>
      <c r="E14" s="75"/>
      <c r="F14" s="75"/>
      <c r="G14" s="75"/>
    </row>
    <row r="15" spans="1:7" ht="17.25" x14ac:dyDescent="0.3">
      <c r="A15" s="9"/>
      <c r="B15" s="8"/>
      <c r="C15" s="8"/>
      <c r="D15" s="75"/>
      <c r="E15" s="75"/>
      <c r="F15" s="75"/>
      <c r="G15" s="75"/>
    </row>
    <row r="16" spans="1:7" ht="17.25" x14ac:dyDescent="0.3">
      <c r="A16" s="9"/>
      <c r="B16" s="8"/>
      <c r="C16" s="8"/>
      <c r="D16" s="75"/>
      <c r="E16" s="75"/>
      <c r="F16" s="75"/>
      <c r="G16" s="75"/>
    </row>
    <row r="17" spans="1:7" ht="17.25" x14ac:dyDescent="0.3">
      <c r="A17" s="9"/>
      <c r="B17" s="8"/>
      <c r="C17" s="8"/>
      <c r="D17" s="109"/>
      <c r="E17" s="109"/>
      <c r="F17" s="109"/>
      <c r="G17" s="109"/>
    </row>
    <row r="18" spans="1:7" ht="17.25" x14ac:dyDescent="0.3">
      <c r="A18" s="9"/>
      <c r="B18" s="8"/>
      <c r="C18" s="8"/>
      <c r="D18" s="109"/>
      <c r="E18" s="109"/>
      <c r="F18" s="109"/>
      <c r="G18" s="109"/>
    </row>
    <row r="19" spans="1:7" ht="17.25" x14ac:dyDescent="0.3">
      <c r="A19" s="9"/>
      <c r="B19" s="8"/>
      <c r="C19" s="8"/>
      <c r="D19" s="109"/>
      <c r="E19" s="109"/>
      <c r="F19" s="109"/>
      <c r="G19" s="109"/>
    </row>
    <row r="20" spans="1:7" ht="17.25" x14ac:dyDescent="0.3">
      <c r="A20" s="8"/>
      <c r="B20" s="126" t="s">
        <v>2</v>
      </c>
      <c r="C20" s="126"/>
      <c r="D20" s="126"/>
      <c r="E20" s="126"/>
      <c r="F20" s="110"/>
      <c r="G20" s="8"/>
    </row>
    <row r="21" spans="1:7" ht="17.25" x14ac:dyDescent="0.3">
      <c r="A21" s="95"/>
      <c r="B21" s="8"/>
      <c r="C21" s="8"/>
      <c r="D21" s="8"/>
      <c r="E21" s="8"/>
      <c r="F21" s="8"/>
      <c r="G21" s="8"/>
    </row>
    <row r="22" spans="1:7" ht="17.25" x14ac:dyDescent="0.3">
      <c r="A22" s="8"/>
      <c r="B22" s="126" t="s">
        <v>24</v>
      </c>
      <c r="C22" s="126"/>
      <c r="D22" s="126"/>
      <c r="E22" s="126"/>
      <c r="F22" s="126"/>
      <c r="G22" s="126"/>
    </row>
    <row r="23" spans="1:7" ht="17.25" x14ac:dyDescent="0.3">
      <c r="A23" s="95"/>
      <c r="B23" s="8"/>
      <c r="C23" s="8"/>
      <c r="D23" s="8"/>
      <c r="E23" s="8"/>
      <c r="F23" s="8"/>
      <c r="G23" s="8"/>
    </row>
    <row r="24" spans="1:7" ht="17.25" x14ac:dyDescent="0.3">
      <c r="A24" s="133" t="s">
        <v>48</v>
      </c>
      <c r="B24" s="133"/>
      <c r="C24" s="133"/>
      <c r="D24" s="133"/>
      <c r="E24" s="133"/>
      <c r="F24" s="133"/>
      <c r="G24" s="133"/>
    </row>
    <row r="25" spans="1:7" ht="19.5" x14ac:dyDescent="0.3">
      <c r="A25" s="8"/>
      <c r="B25" s="8"/>
      <c r="C25" s="8"/>
      <c r="D25" s="39"/>
      <c r="E25" s="39"/>
      <c r="F25" s="39"/>
      <c r="G25" s="8"/>
    </row>
    <row r="26" spans="1:7" ht="17.25" hidden="1" x14ac:dyDescent="0.3">
      <c r="A26" s="95"/>
      <c r="B26" s="8"/>
      <c r="C26" s="8"/>
      <c r="D26" s="8"/>
      <c r="E26" s="8"/>
      <c r="F26" s="8"/>
      <c r="G26" s="8"/>
    </row>
    <row r="27" spans="1:7" ht="14.25" x14ac:dyDescent="0.25">
      <c r="A27" s="11"/>
      <c r="B27" s="8"/>
      <c r="C27" s="8"/>
      <c r="D27" s="8"/>
      <c r="E27" s="8"/>
      <c r="F27" s="8"/>
      <c r="G27" s="8"/>
    </row>
    <row r="28" spans="1:7" ht="14.25" x14ac:dyDescent="0.25">
      <c r="A28" s="8"/>
      <c r="B28" s="132" t="s">
        <v>49</v>
      </c>
      <c r="C28" s="132"/>
      <c r="D28" s="132"/>
      <c r="E28" s="132"/>
      <c r="F28" s="113"/>
      <c r="G28" s="8"/>
    </row>
    <row r="29" spans="1:7" ht="14.25" x14ac:dyDescent="0.25">
      <c r="A29" s="12"/>
      <c r="B29" s="8"/>
      <c r="C29" s="8"/>
      <c r="D29" s="8"/>
      <c r="E29" s="8"/>
      <c r="F29" s="8"/>
      <c r="G29" s="8"/>
    </row>
    <row r="30" spans="1:7" ht="18" thickBot="1" x14ac:dyDescent="0.35">
      <c r="A30" s="95"/>
      <c r="B30" s="8"/>
      <c r="C30" s="8"/>
      <c r="D30" s="8"/>
      <c r="E30" s="8"/>
      <c r="F30" s="8"/>
      <c r="G30" s="8"/>
    </row>
    <row r="31" spans="1:7" ht="33" customHeight="1" x14ac:dyDescent="0.2">
      <c r="A31" s="128" t="s">
        <v>3</v>
      </c>
      <c r="B31" s="128" t="s">
        <v>4</v>
      </c>
      <c r="C31" s="123" t="s">
        <v>38</v>
      </c>
      <c r="D31" s="130" t="s">
        <v>36</v>
      </c>
      <c r="E31" s="14" t="s">
        <v>69</v>
      </c>
      <c r="F31" s="123" t="s">
        <v>70</v>
      </c>
      <c r="G31" s="122" t="s">
        <v>5</v>
      </c>
    </row>
    <row r="32" spans="1:7" ht="17.25" thickBot="1" x14ac:dyDescent="0.25">
      <c r="A32" s="129"/>
      <c r="B32" s="129"/>
      <c r="C32" s="15" t="s">
        <v>37</v>
      </c>
      <c r="D32" s="131"/>
      <c r="E32" s="15" t="s">
        <v>37</v>
      </c>
      <c r="F32" s="15"/>
      <c r="G32" s="15" t="s">
        <v>37</v>
      </c>
    </row>
    <row r="33" spans="1:7" ht="20.25" customHeight="1" x14ac:dyDescent="0.3">
      <c r="A33" s="40">
        <v>1</v>
      </c>
      <c r="B33" s="17" t="s">
        <v>6</v>
      </c>
      <c r="C33" s="19">
        <v>139150</v>
      </c>
      <c r="D33" s="18">
        <v>1</v>
      </c>
      <c r="E33" s="19">
        <f>SUM(C33*D33)</f>
        <v>139150</v>
      </c>
      <c r="F33" s="19">
        <f>SUM(E33*30%)</f>
        <v>41745</v>
      </c>
      <c r="G33" s="20">
        <f>SUM(E33*6)+(E33+F33)*6</f>
        <v>1920270</v>
      </c>
    </row>
    <row r="34" spans="1:7" ht="20.25" customHeight="1" x14ac:dyDescent="0.3">
      <c r="A34" s="41">
        <v>2</v>
      </c>
      <c r="B34" s="22" t="s">
        <v>7</v>
      </c>
      <c r="C34" s="24">
        <v>110000</v>
      </c>
      <c r="D34" s="23">
        <v>1</v>
      </c>
      <c r="E34" s="19">
        <f t="shared" ref="E34:E42" si="0">SUM(C34*D34)</f>
        <v>110000</v>
      </c>
      <c r="F34" s="19">
        <f t="shared" ref="F34:F42" si="1">SUM(E34*30%)</f>
        <v>33000</v>
      </c>
      <c r="G34" s="20">
        <f t="shared" ref="G34:G42" si="2">SUM(E34*6)+(E34+F34)*6</f>
        <v>1518000</v>
      </c>
    </row>
    <row r="35" spans="1:7" ht="20.25" customHeight="1" x14ac:dyDescent="0.3">
      <c r="A35" s="40">
        <v>3</v>
      </c>
      <c r="B35" s="22" t="s">
        <v>0</v>
      </c>
      <c r="C35" s="24">
        <v>104500</v>
      </c>
      <c r="D35" s="23">
        <v>1</v>
      </c>
      <c r="E35" s="19">
        <f t="shared" si="0"/>
        <v>104500</v>
      </c>
      <c r="F35" s="19">
        <f t="shared" si="1"/>
        <v>31350</v>
      </c>
      <c r="G35" s="20">
        <f t="shared" si="2"/>
        <v>1442100</v>
      </c>
    </row>
    <row r="36" spans="1:7" ht="20.25" customHeight="1" x14ac:dyDescent="0.3">
      <c r="A36" s="41">
        <v>4</v>
      </c>
      <c r="B36" s="22" t="s">
        <v>8</v>
      </c>
      <c r="C36" s="24">
        <v>106500</v>
      </c>
      <c r="D36" s="48">
        <v>22.5</v>
      </c>
      <c r="E36" s="19">
        <f t="shared" si="0"/>
        <v>2396250</v>
      </c>
      <c r="F36" s="19">
        <f t="shared" si="1"/>
        <v>718875</v>
      </c>
      <c r="G36" s="20">
        <f t="shared" si="2"/>
        <v>33068250</v>
      </c>
    </row>
    <row r="37" spans="1:7" ht="20.25" customHeight="1" x14ac:dyDescent="0.3">
      <c r="A37" s="40">
        <v>5</v>
      </c>
      <c r="B37" s="22" t="s">
        <v>1</v>
      </c>
      <c r="C37" s="24">
        <v>104500</v>
      </c>
      <c r="D37" s="23">
        <v>2</v>
      </c>
      <c r="E37" s="19">
        <f t="shared" si="0"/>
        <v>209000</v>
      </c>
      <c r="F37" s="19">
        <f t="shared" si="1"/>
        <v>62700</v>
      </c>
      <c r="G37" s="20">
        <f t="shared" si="2"/>
        <v>2884200</v>
      </c>
    </row>
    <row r="38" spans="1:7" ht="20.25" customHeight="1" x14ac:dyDescent="0.3">
      <c r="A38" s="41">
        <v>6</v>
      </c>
      <c r="B38" s="22" t="s">
        <v>23</v>
      </c>
      <c r="C38" s="24">
        <v>104000</v>
      </c>
      <c r="D38" s="23">
        <v>1</v>
      </c>
      <c r="E38" s="19">
        <f t="shared" si="0"/>
        <v>104000</v>
      </c>
      <c r="F38" s="19">
        <f t="shared" si="1"/>
        <v>31200</v>
      </c>
      <c r="G38" s="20">
        <f t="shared" si="2"/>
        <v>1435200</v>
      </c>
    </row>
    <row r="39" spans="1:7" ht="20.25" customHeight="1" x14ac:dyDescent="0.3">
      <c r="A39" s="40">
        <v>7</v>
      </c>
      <c r="B39" s="22" t="s">
        <v>43</v>
      </c>
      <c r="C39" s="24">
        <v>104000</v>
      </c>
      <c r="D39" s="23">
        <v>1</v>
      </c>
      <c r="E39" s="19">
        <f t="shared" si="0"/>
        <v>104000</v>
      </c>
      <c r="F39" s="19">
        <f t="shared" si="1"/>
        <v>31200</v>
      </c>
      <c r="G39" s="20">
        <f t="shared" si="2"/>
        <v>1435200</v>
      </c>
    </row>
    <row r="40" spans="1:7" ht="20.25" customHeight="1" x14ac:dyDescent="0.3">
      <c r="A40" s="41">
        <v>8</v>
      </c>
      <c r="B40" s="22" t="s">
        <v>50</v>
      </c>
      <c r="C40" s="24">
        <v>104500</v>
      </c>
      <c r="D40" s="23">
        <v>1</v>
      </c>
      <c r="E40" s="19">
        <f t="shared" si="0"/>
        <v>104500</v>
      </c>
      <c r="F40" s="19">
        <f t="shared" si="1"/>
        <v>31350</v>
      </c>
      <c r="G40" s="20">
        <f t="shared" si="2"/>
        <v>1442100</v>
      </c>
    </row>
    <row r="41" spans="1:7" ht="20.25" customHeight="1" x14ac:dyDescent="0.3">
      <c r="A41" s="40">
        <v>9</v>
      </c>
      <c r="B41" s="22" t="s">
        <v>9</v>
      </c>
      <c r="C41" s="24">
        <v>104000</v>
      </c>
      <c r="D41" s="23">
        <v>2</v>
      </c>
      <c r="E41" s="19">
        <f t="shared" si="0"/>
        <v>208000</v>
      </c>
      <c r="F41" s="19">
        <f t="shared" si="1"/>
        <v>62400</v>
      </c>
      <c r="G41" s="20">
        <f t="shared" si="2"/>
        <v>2870400</v>
      </c>
    </row>
    <row r="42" spans="1:7" ht="20.25" customHeight="1" x14ac:dyDescent="0.3">
      <c r="A42" s="41">
        <v>10</v>
      </c>
      <c r="B42" s="22" t="s">
        <v>40</v>
      </c>
      <c r="C42" s="24">
        <v>104000</v>
      </c>
      <c r="D42" s="23">
        <v>0.5</v>
      </c>
      <c r="E42" s="19">
        <f t="shared" si="0"/>
        <v>52000</v>
      </c>
      <c r="F42" s="19">
        <f t="shared" si="1"/>
        <v>15600</v>
      </c>
      <c r="G42" s="20">
        <f t="shared" si="2"/>
        <v>717600</v>
      </c>
    </row>
    <row r="43" spans="1:7" ht="20.25" customHeight="1" x14ac:dyDescent="0.2">
      <c r="A43" s="42"/>
      <c r="B43" s="26" t="s">
        <v>10</v>
      </c>
      <c r="C43" s="26"/>
      <c r="D43" s="43">
        <f>SUM(D33:D42)</f>
        <v>33</v>
      </c>
      <c r="E43" s="28">
        <f>SUM(E33:E42)</f>
        <v>3531400</v>
      </c>
      <c r="F43" s="28"/>
      <c r="G43" s="28">
        <f>SUM(G33:G42)</f>
        <v>48733320</v>
      </c>
    </row>
    <row r="44" spans="1:7" ht="18" thickBot="1" x14ac:dyDescent="0.35">
      <c r="A44" s="59"/>
      <c r="B44" s="29" t="s">
        <v>11</v>
      </c>
      <c r="C44" s="29"/>
      <c r="D44" s="60"/>
      <c r="E44" s="30">
        <v>39000</v>
      </c>
      <c r="F44" s="105"/>
      <c r="G44" s="78">
        <f t="shared" ref="G44" si="3">SUM(E44*12)</f>
        <v>468000</v>
      </c>
    </row>
    <row r="45" spans="1:7" ht="18" thickBot="1" x14ac:dyDescent="0.35">
      <c r="A45" s="31"/>
      <c r="B45" s="32" t="s">
        <v>12</v>
      </c>
      <c r="C45" s="58"/>
      <c r="D45" s="61">
        <f>SUM(D43)</f>
        <v>33</v>
      </c>
      <c r="E45" s="34">
        <f>SUM(E43:E44)</f>
        <v>3570400</v>
      </c>
      <c r="F45" s="77">
        <f>SUM(F33:F44)</f>
        <v>1059420</v>
      </c>
      <c r="G45" s="77">
        <f>SUM(G43:G44)</f>
        <v>49201320</v>
      </c>
    </row>
    <row r="46" spans="1:7" ht="17.25" x14ac:dyDescent="0.3">
      <c r="A46" s="36"/>
      <c r="B46" s="8"/>
      <c r="C46" s="8"/>
      <c r="D46" s="36"/>
      <c r="E46" s="8"/>
      <c r="F46" s="8"/>
      <c r="G46" s="8"/>
    </row>
    <row r="47" spans="1:7" ht="17.25" x14ac:dyDescent="0.3">
      <c r="A47" s="36"/>
      <c r="B47" s="11"/>
      <c r="C47" s="11"/>
      <c r="D47" s="8"/>
      <c r="E47" s="8"/>
      <c r="F47" s="8"/>
      <c r="G47" s="36"/>
    </row>
    <row r="48" spans="1:7" ht="39" customHeight="1" x14ac:dyDescent="0.3">
      <c r="A48" s="36"/>
      <c r="B48" s="92"/>
      <c r="C48" s="92"/>
      <c r="D48" s="92"/>
      <c r="E48" s="92"/>
      <c r="F48" s="92"/>
      <c r="G48" s="92"/>
    </row>
    <row r="49" spans="1:7" ht="24" customHeight="1" x14ac:dyDescent="0.3">
      <c r="A49" s="36"/>
      <c r="B49" s="92" t="s">
        <v>61</v>
      </c>
      <c r="C49" s="92"/>
      <c r="D49" s="92"/>
      <c r="E49" s="92"/>
      <c r="F49" s="92"/>
      <c r="G49" s="92"/>
    </row>
    <row r="50" spans="1:7" ht="17.25" x14ac:dyDescent="0.3">
      <c r="A50" s="36"/>
      <c r="B50" s="134" t="s">
        <v>68</v>
      </c>
      <c r="C50" s="134"/>
      <c r="D50" s="134"/>
      <c r="E50" s="134"/>
      <c r="F50" s="134"/>
      <c r="G50" s="134"/>
    </row>
    <row r="51" spans="1:7" ht="17.25" x14ac:dyDescent="0.3">
      <c r="A51" s="36"/>
      <c r="B51" s="134"/>
      <c r="C51" s="134"/>
      <c r="D51" s="134"/>
      <c r="E51" s="134"/>
      <c r="F51" s="134"/>
      <c r="G51" s="134"/>
    </row>
    <row r="52" spans="1:7" ht="17.25" x14ac:dyDescent="0.3">
      <c r="A52" s="36"/>
      <c r="B52" s="134"/>
      <c r="C52" s="134"/>
      <c r="D52" s="134"/>
      <c r="E52" s="134"/>
      <c r="F52" s="134"/>
      <c r="G52" s="134"/>
    </row>
    <row r="53" spans="1:7" ht="17.25" x14ac:dyDescent="0.3">
      <c r="A53" s="36"/>
      <c r="B53" s="134"/>
      <c r="C53" s="134"/>
      <c r="D53" s="134"/>
      <c r="E53" s="134"/>
      <c r="F53" s="134"/>
      <c r="G53" s="134"/>
    </row>
    <row r="54" spans="1:7" ht="29.25" customHeight="1" x14ac:dyDescent="0.3">
      <c r="A54" s="36"/>
      <c r="B54" s="134"/>
      <c r="C54" s="134"/>
      <c r="D54" s="134"/>
      <c r="E54" s="134"/>
      <c r="F54" s="134"/>
      <c r="G54" s="134"/>
    </row>
    <row r="55" spans="1:7" ht="17.25" x14ac:dyDescent="0.3">
      <c r="A55" s="9"/>
      <c r="B55" s="134"/>
      <c r="C55" s="134"/>
      <c r="D55" s="134"/>
      <c r="E55" s="134"/>
      <c r="F55" s="134"/>
      <c r="G55" s="134"/>
    </row>
    <row r="56" spans="1:7" ht="17.25" x14ac:dyDescent="0.3">
      <c r="A56" s="9"/>
      <c r="B56" s="36"/>
      <c r="C56" s="36"/>
      <c r="D56" s="36"/>
      <c r="E56" s="9"/>
      <c r="F56" s="9"/>
      <c r="G56" s="38"/>
    </row>
    <row r="57" spans="1:7" ht="17.25" x14ac:dyDescent="0.3">
      <c r="A57" s="9"/>
      <c r="B57" s="9"/>
      <c r="C57" s="9"/>
      <c r="D57" s="9"/>
      <c r="E57" s="9"/>
      <c r="F57" s="9"/>
      <c r="G57" s="44"/>
    </row>
    <row r="58" spans="1:7" ht="17.25" x14ac:dyDescent="0.3">
      <c r="A58" s="9"/>
      <c r="B58" s="36"/>
      <c r="C58" s="36"/>
      <c r="D58" s="36"/>
      <c r="E58" s="9"/>
      <c r="F58" s="9"/>
      <c r="G58" s="36"/>
    </row>
    <row r="59" spans="1:7" ht="15" x14ac:dyDescent="0.2">
      <c r="A59" s="1"/>
      <c r="B59" s="1"/>
      <c r="C59" s="1"/>
      <c r="D59" s="1"/>
      <c r="E59" s="1"/>
      <c r="F59" s="1"/>
      <c r="G59" s="1"/>
    </row>
    <row r="60" spans="1:7" ht="15" x14ac:dyDescent="0.2">
      <c r="A60" s="1"/>
      <c r="B60" s="1"/>
      <c r="C60" s="1"/>
      <c r="D60" s="1"/>
      <c r="E60" s="3"/>
      <c r="F60" s="3"/>
      <c r="G60" s="1"/>
    </row>
  </sheetData>
  <mergeCells count="10">
    <mergeCell ref="B50:G55"/>
    <mergeCell ref="B28:E28"/>
    <mergeCell ref="D2:G6"/>
    <mergeCell ref="D9:G13"/>
    <mergeCell ref="B20:E20"/>
    <mergeCell ref="B22:G22"/>
    <mergeCell ref="A24:G24"/>
    <mergeCell ref="A31:A32"/>
    <mergeCell ref="B31:B32"/>
    <mergeCell ref="D31:D32"/>
  </mergeCells>
  <pageMargins left="0.70866141732283505" right="0.70866141732283505" top="0.74803149606299202" bottom="0.74803149606299202" header="0.31496062992126" footer="0.31496062992126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10</vt:i4>
      </vt:variant>
    </vt:vector>
  </HeadingPairs>
  <TitlesOfParts>
    <vt:vector size="26" baseType="lpstr">
      <vt:lpstr>Ազատ ոճ</vt:lpstr>
      <vt:lpstr>Ջրային</vt:lpstr>
      <vt:lpstr>Սամբո </vt:lpstr>
      <vt:lpstr>Սարգսյան </vt:lpstr>
      <vt:lpstr>հրաձգություն</vt:lpstr>
      <vt:lpstr>թենիս</vt:lpstr>
      <vt:lpstr>պարեր </vt:lpstr>
      <vt:lpstr>ծանրամարտ</vt:lpstr>
      <vt:lpstr>մարմնամարզ </vt:lpstr>
      <vt:lpstr>Արթուր </vt:lpstr>
      <vt:lpstr>Շախմատ</vt:lpstr>
      <vt:lpstr>Աթլիտիկա </vt:lpstr>
      <vt:lpstr>Բռնցքամ </vt:lpstr>
      <vt:lpstr>պետրոսյան </vt:lpstr>
      <vt:lpstr>Համալիր </vt:lpstr>
      <vt:lpstr>Лист1</vt:lpstr>
      <vt:lpstr>'Ազատ ոճ'!Область_печати</vt:lpstr>
      <vt:lpstr>'Աթլիտիկա '!Область_печати</vt:lpstr>
      <vt:lpstr>'Արթուր '!Область_печати</vt:lpstr>
      <vt:lpstr>'Բռնցքամ '!Область_печати</vt:lpstr>
      <vt:lpstr>թենիս!Область_печати</vt:lpstr>
      <vt:lpstr>'Համալիր '!Область_печати</vt:lpstr>
      <vt:lpstr>հրաձգություն!Область_печати</vt:lpstr>
      <vt:lpstr>Շախմատ!Область_печати</vt:lpstr>
      <vt:lpstr>'Սամբո '!Область_печати</vt:lpstr>
      <vt:lpstr>'Սարգսյան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2025-06-06T10:55:41Z</cp:lastPrinted>
  <dcterms:created xsi:type="dcterms:W3CDTF">2012-01-25T10:44:22Z</dcterms:created>
  <dcterms:modified xsi:type="dcterms:W3CDTF">2025-06-06T10:55:47Z</dcterms:modified>
</cp:coreProperties>
</file>